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ami\Desktop\freelance\ProgramWeb\distribution_tool\先生\"/>
    </mc:Choice>
  </mc:AlternateContent>
  <xr:revisionPtr revIDLastSave="0" documentId="13_ncr:1_{D9CA31FD-9BE7-4D58-9469-883A39143A3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出欠表" sheetId="1" r:id="rId1"/>
    <sheet name="出欠表集計_欠席超過確認" sheetId="3" r:id="rId2"/>
  </sheets>
  <definedNames>
    <definedName name="_xlcn.WorksheetConnection_attendance_confirmation.xlsx出欠表1" hidden="1">出欠表[]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出欠表" name="出欠表" connection="WorksheetConnection_attendance_confirmation.xlsx!出欠表"/>
        </x15:modelTables>
        <x15:extLst>
          <ext xmlns:x16="http://schemas.microsoft.com/office/spreadsheetml/2014/11/main" uri="{9835A34E-60A6-4A7C-AAB8-D5F71C897F49}">
            <x16:modelTimeGroupings>
              <x16:modelTimeGrouping tableName="出欠表" columnName="授業日" columnId="授業日">
                <x16:calculatedTimeColumn columnName="授業日 (月のインデックス)" columnId="授業日 (月のインデックス)" contentType="monthsindex" isSelected="1"/>
                <x16:calculatedTimeColumn columnName="授業日 (月)" columnId="授業日 (月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" l="1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B5" i="3"/>
  <c r="B6" i="3"/>
  <c r="B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72AC7A9-85CC-4DFF-AABE-920158E5CC01}" keepAlive="1" name="ThisWorkbookDataModel" description="データ モデル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E274F2F-D97D-4B8E-BCA5-28D80C9E35B0}" name="WorksheetConnection_attendance_confirmation.xlsx!出欠表" type="102" refreshedVersion="8" minRefreshableVersion="5">
    <extLst>
      <ext xmlns:x15="http://schemas.microsoft.com/office/spreadsheetml/2010/11/main" uri="{DE250136-89BD-433C-8126-D09CA5730AF9}">
        <x15:connection id="出欠表">
          <x15:rangePr sourceName="_xlcn.WorksheetConnection_attendance_confirmation.xlsx出欠表1"/>
        </x15:connection>
      </ext>
    </extLst>
  </connection>
</connections>
</file>

<file path=xl/sharedStrings.xml><?xml version="1.0" encoding="utf-8"?>
<sst xmlns="http://schemas.openxmlformats.org/spreadsheetml/2006/main" count="559" uniqueCount="39">
  <si>
    <t>授業日</t>
    <rPh sb="0" eb="3">
      <t>ジュギョウビ</t>
    </rPh>
    <phoneticPr fontId="1"/>
  </si>
  <si>
    <t>Aさん</t>
  </si>
  <si>
    <t>Bさん</t>
  </si>
  <si>
    <t>Cさん</t>
  </si>
  <si>
    <t>Dさん</t>
  </si>
  <si>
    <t>Eさん</t>
  </si>
  <si>
    <t>Fさん</t>
  </si>
  <si>
    <t>Gさん</t>
  </si>
  <si>
    <t>Hさん</t>
  </si>
  <si>
    <t>Iさん</t>
  </si>
  <si>
    <t>Jさん</t>
  </si>
  <si>
    <t>Kさん</t>
  </si>
  <si>
    <t>Lさん</t>
  </si>
  <si>
    <t>Mさん</t>
  </si>
  <si>
    <t>Nさん</t>
  </si>
  <si>
    <t>Oさん</t>
  </si>
  <si>
    <t>Pさん</t>
  </si>
  <si>
    <t>Qさん</t>
  </si>
  <si>
    <t>Rさん</t>
  </si>
  <si>
    <t>Sさん</t>
  </si>
  <si>
    <t>Tさん</t>
  </si>
  <si>
    <t>Uさん</t>
  </si>
  <si>
    <t>Vさん</t>
  </si>
  <si>
    <t>Wさん</t>
  </si>
  <si>
    <t>Xさん</t>
  </si>
  <si>
    <t>Yさん</t>
  </si>
  <si>
    <t>Zさん</t>
  </si>
  <si>
    <t>〇</t>
  </si>
  <si>
    <t>×</t>
  </si>
  <si>
    <t>△</t>
  </si>
  <si>
    <t>〇</t>
    <phoneticPr fontId="1"/>
  </si>
  <si>
    <t>△</t>
    <phoneticPr fontId="1"/>
  </si>
  <si>
    <t>×</t>
    <phoneticPr fontId="1"/>
  </si>
  <si>
    <t>参加状態</t>
    <rPh sb="0" eb="4">
      <t>サンカジョウタイ</t>
    </rPh>
    <phoneticPr fontId="1"/>
  </si>
  <si>
    <t>出席</t>
    <rPh sb="0" eb="2">
      <t>シュッセキ</t>
    </rPh>
    <phoneticPr fontId="1"/>
  </si>
  <si>
    <t>遅刻</t>
    <rPh sb="0" eb="2">
      <t>チコク</t>
    </rPh>
    <phoneticPr fontId="1"/>
  </si>
  <si>
    <t>欠席</t>
    <rPh sb="0" eb="2">
      <t>ケッセキ</t>
    </rPh>
    <phoneticPr fontId="1"/>
  </si>
  <si>
    <t>欠席数上限</t>
    <rPh sb="0" eb="2">
      <t>ケッセキ</t>
    </rPh>
    <rPh sb="2" eb="3">
      <t>スウ</t>
    </rPh>
    <rPh sb="3" eb="5">
      <t>ジョウゲン</t>
    </rPh>
    <phoneticPr fontId="1"/>
  </si>
  <si>
    <t>←欠席数がこの上限を超えていたら, セルが赤くなります</t>
    <rPh sb="1" eb="3">
      <t>ケッセキ</t>
    </rPh>
    <rPh sb="3" eb="4">
      <t>スウ</t>
    </rPh>
    <rPh sb="7" eb="9">
      <t>ジョウゲン</t>
    </rPh>
    <rPh sb="10" eb="11">
      <t>コ</t>
    </rPh>
    <rPh sb="21" eb="22">
      <t>アカ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</si>
</sst>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[$-F800]dddd\,\ mmmm\ dd\,\ yyyy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80" fontId="0" fillId="0" borderId="0" xfId="0" applyNumberFormat="1"/>
    <xf numFmtId="0" fontId="2" fillId="0" borderId="0" xfId="0" applyFont="1"/>
    <xf numFmtId="0" fontId="3" fillId="2" borderId="0" xfId="0" applyFont="1" applyFill="1"/>
    <xf numFmtId="0" fontId="2" fillId="0" borderId="1" xfId="0" applyFont="1" applyBorder="1"/>
    <xf numFmtId="0" fontId="4" fillId="0" borderId="0" xfId="0" applyFont="1"/>
  </cellXfs>
  <cellStyles count="1">
    <cellStyle name="標準" xfId="0" builtinId="0"/>
  </cellStyles>
  <dxfs count="32">
    <dxf>
      <font>
        <b/>
        <family val="3"/>
        <charset val="128"/>
      </font>
    </dxf>
    <dxf>
      <font>
        <b/>
        <i val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font>
        <b/>
        <family val="3"/>
        <charset val="128"/>
      </font>
    </dxf>
    <dxf>
      <numFmt numFmtId="180" formatCode="[$-F800]dddd\,\ mmmm\ dd\,\ 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theme" Target="theme/theme1.xml"/><Relationship Id="rId21" Type="http://schemas.openxmlformats.org/officeDocument/2006/relationships/customXml" Target="../customXml/item13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styles" Target="style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D4AA94-02FE-4B1D-9EB5-B0B4DCE54A23}" name="出欠表" displayName="出欠表" ref="A5:AA24" totalsRowShown="0">
  <autoFilter ref="A5:AA24" xr:uid="{D2D4AA94-02FE-4B1D-9EB5-B0B4DCE54A23}"/>
  <tableColumns count="27">
    <tableColumn id="1" xr3:uid="{CB5522E3-9C7F-4185-B40B-355F9E20ABD8}" name="授業日" dataDxfId="31"/>
    <tableColumn id="2" xr3:uid="{87DEBA4E-1A0E-4708-95E4-BE73DF9E774B}" name="Aさん" dataDxfId="30"/>
    <tableColumn id="3" xr3:uid="{085FC39A-4DFA-4E64-99B6-2A92E9C0627D}" name="Bさん" dataDxfId="29"/>
    <tableColumn id="4" xr3:uid="{AF43788B-4ED6-4DF8-969E-BC8645D652B8}" name="Cさん" dataDxfId="28"/>
    <tableColumn id="5" xr3:uid="{C421D972-8439-47FE-99B0-E27E69E14914}" name="Dさん" dataDxfId="27"/>
    <tableColumn id="6" xr3:uid="{70FEAE1B-7A24-4229-8898-02122BD3F2F5}" name="Eさん" dataDxfId="26"/>
    <tableColumn id="7" xr3:uid="{3655F8AF-AAD9-4444-8E16-8581C26FA7CF}" name="Fさん" dataDxfId="25"/>
    <tableColumn id="8" xr3:uid="{69C6CB13-7D6F-4FEF-B4EC-3E32FABD2EF5}" name="Gさん" dataDxfId="24"/>
    <tableColumn id="9" xr3:uid="{04DF4C33-7373-4E55-9B82-2EEAED17B724}" name="Hさん" dataDxfId="23"/>
    <tableColumn id="10" xr3:uid="{156104CE-F985-469D-BBD5-98A2FC710C22}" name="Iさん" dataDxfId="22"/>
    <tableColumn id="11" xr3:uid="{4C06B681-5D2A-4CEB-A33D-F0D24ADA890A}" name="Jさん" dataDxfId="21"/>
    <tableColumn id="12" xr3:uid="{300364BA-3395-4E19-865D-0E0B830D2971}" name="Kさん" dataDxfId="20"/>
    <tableColumn id="13" xr3:uid="{035C8B67-1A8A-481D-8FC6-D6E437AEE7E2}" name="Lさん" dataDxfId="19"/>
    <tableColumn id="14" xr3:uid="{B13F6F54-06E4-4BF2-AA17-F0730CB7F12B}" name="Mさん" dataDxfId="18"/>
    <tableColumn id="15" xr3:uid="{D3329333-CD91-45D2-AA46-3B0E1E7DAC29}" name="Nさん" dataDxfId="17"/>
    <tableColumn id="16" xr3:uid="{16D37FB7-C03B-40EC-BCD0-7D7CC362196C}" name="Oさん" dataDxfId="16"/>
    <tableColumn id="17" xr3:uid="{5011D41F-A73E-4653-ABE1-0463BE1B44F9}" name="Pさん" dataDxfId="15"/>
    <tableColumn id="18" xr3:uid="{0E4CDCE9-EA81-4E3A-9876-C428788C241C}" name="Qさん" dataDxfId="14"/>
    <tableColumn id="19" xr3:uid="{D0855248-7495-4050-ACBE-230CFC2ADDF2}" name="Rさん" dataDxfId="13"/>
    <tableColumn id="20" xr3:uid="{B4C69CBD-C41E-4F6D-B493-27566F8DE812}" name="Sさん" dataDxfId="12"/>
    <tableColumn id="21" xr3:uid="{94564289-25B5-4A6C-9C65-80E5EED1D892}" name="Tさん" dataDxfId="11"/>
    <tableColumn id="22" xr3:uid="{F3E8739A-3C24-4079-A398-62CAFFA031FB}" name="Uさん" dataDxfId="10"/>
    <tableColumn id="23" xr3:uid="{4762DC45-023A-453C-9422-BD02B0B5851F}" name="Vさん" dataDxfId="9"/>
    <tableColumn id="24" xr3:uid="{012D2743-8319-4C17-B829-448BF29BFAC5}" name="Wさん" dataDxfId="8"/>
    <tableColumn id="25" xr3:uid="{9098DE36-3599-4C01-ADB6-4552D5C22C0C}" name="Xさん" dataDxfId="7"/>
    <tableColumn id="26" xr3:uid="{9973F3D4-D46D-4D8B-B401-C548DE5791DA}" name="Yさん" dataDxfId="6"/>
    <tableColumn id="27" xr3:uid="{71CC92C2-B078-4610-AE41-8AAA1DE96A6C}" name="Zさん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DEFCD2-36AA-4997-B2B5-5882D281F51F}" name="テーブル2" displayName="テーブル2" ref="A3:AA6" totalsRowShown="0">
  <autoFilter ref="A3:AA6" xr:uid="{3FDEFCD2-36AA-4997-B2B5-5882D281F51F}"/>
  <tableColumns count="27">
    <tableColumn id="1" xr3:uid="{6561B8F9-48CE-46E5-BB52-BD59A0DFFCF8}" name="参加状態" dataDxfId="0"/>
    <tableColumn id="2" xr3:uid="{84B22566-7A6B-49A7-BABD-730D4ECD7440}" name="Aさん">
      <calculatedColumnFormula>COUNTIF(出欠表[Aさん],出欠表集計_欠席超過確認!$A4)</calculatedColumnFormula>
    </tableColumn>
    <tableColumn id="3" xr3:uid="{F1516B2E-0729-45C8-8AEA-C19A7601F94E}" name="Bさん">
      <calculatedColumnFormula>COUNTIF(出欠表[Bさん],出欠表集計_欠席超過確認!$A4)</calculatedColumnFormula>
    </tableColumn>
    <tableColumn id="4" xr3:uid="{714796C4-FC1E-4C28-A364-D0A2B4834F67}" name="Cさん">
      <calculatedColumnFormula>COUNTIF(出欠表[Cさん],出欠表集計_欠席超過確認!$A4)</calculatedColumnFormula>
    </tableColumn>
    <tableColumn id="5" xr3:uid="{262FE778-CD3E-46BB-B78D-F3E86623F5B6}" name="Dさん">
      <calculatedColumnFormula>COUNTIF(出欠表[Dさん],出欠表集計_欠席超過確認!$A4)</calculatedColumnFormula>
    </tableColumn>
    <tableColumn id="6" xr3:uid="{A9918B03-0F54-4884-99ED-94875F4CCF28}" name="Eさん">
      <calculatedColumnFormula>COUNTIF(出欠表[Eさん],出欠表集計_欠席超過確認!$A4)</calculatedColumnFormula>
    </tableColumn>
    <tableColumn id="7" xr3:uid="{5021F7AB-92D7-47D2-9A5B-FD5D0DE63D43}" name="Fさん">
      <calculatedColumnFormula>COUNTIF(出欠表[Fさん],出欠表集計_欠席超過確認!$A4)</calculatedColumnFormula>
    </tableColumn>
    <tableColumn id="8" xr3:uid="{EB58CAA0-2376-44FA-B4AD-37CC70709206}" name="Gさん">
      <calculatedColumnFormula>COUNTIF(出欠表[Gさん],出欠表集計_欠席超過確認!$A4)</calculatedColumnFormula>
    </tableColumn>
    <tableColumn id="9" xr3:uid="{E926B6DB-689B-41E9-82AF-6CECCCF1947C}" name="Hさん">
      <calculatedColumnFormula>COUNTIF(出欠表[Hさん],出欠表集計_欠席超過確認!$A4)</calculatedColumnFormula>
    </tableColumn>
    <tableColumn id="10" xr3:uid="{4B9454B2-6E18-4622-B068-054F18ADC7F6}" name="Iさん">
      <calculatedColumnFormula>COUNTIF(出欠表[Iさん],出欠表集計_欠席超過確認!$A4)</calculatedColumnFormula>
    </tableColumn>
    <tableColumn id="11" xr3:uid="{FD83E176-B281-49B7-BB3F-0AF52B0DBD38}" name="Jさん">
      <calculatedColumnFormula>COUNTIF(出欠表[Jさん],出欠表集計_欠席超過確認!$A4)</calculatedColumnFormula>
    </tableColumn>
    <tableColumn id="12" xr3:uid="{2AA735AE-2A39-4DAA-9843-40F6BA6DCE23}" name="Kさん">
      <calculatedColumnFormula>COUNTIF(出欠表[Kさん],出欠表集計_欠席超過確認!$A4)</calculatedColumnFormula>
    </tableColumn>
    <tableColumn id="13" xr3:uid="{52CF672A-FFB4-45D4-8107-3B55C802998F}" name="Lさん">
      <calculatedColumnFormula>COUNTIF(出欠表[Lさん],出欠表集計_欠席超過確認!$A4)</calculatedColumnFormula>
    </tableColumn>
    <tableColumn id="14" xr3:uid="{0CA68D51-DDE4-4B1A-AB71-9DA35B35AAFA}" name="Mさん">
      <calculatedColumnFormula>COUNTIF(出欠表[Mさん],出欠表集計_欠席超過確認!$A4)</calculatedColumnFormula>
    </tableColumn>
    <tableColumn id="15" xr3:uid="{7A553B8F-2B89-4AE9-AD89-8D349B84174F}" name="Nさん">
      <calculatedColumnFormula>COUNTIF(出欠表[Nさん],出欠表集計_欠席超過確認!$A4)</calculatedColumnFormula>
    </tableColumn>
    <tableColumn id="16" xr3:uid="{61442F12-81D2-47E7-B916-DE3AE67B722D}" name="Oさん">
      <calculatedColumnFormula>COUNTIF(出欠表[Oさん],出欠表集計_欠席超過確認!$A4)</calculatedColumnFormula>
    </tableColumn>
    <tableColumn id="17" xr3:uid="{261EA0E5-2A1C-4056-8C21-3EEDDB17F868}" name="Pさん">
      <calculatedColumnFormula>COUNTIF(出欠表[Pさん],出欠表集計_欠席超過確認!$A4)</calculatedColumnFormula>
    </tableColumn>
    <tableColumn id="18" xr3:uid="{3B370418-184F-4373-86A5-504334FD87BC}" name="Qさん">
      <calculatedColumnFormula>COUNTIF(出欠表[Qさん],出欠表集計_欠席超過確認!$A4)</calculatedColumnFormula>
    </tableColumn>
    <tableColumn id="19" xr3:uid="{961B1D3B-2CA3-44C3-A5A0-9350131769E9}" name="Rさん">
      <calculatedColumnFormula>COUNTIF(出欠表[Rさん],出欠表集計_欠席超過確認!$A4)</calculatedColumnFormula>
    </tableColumn>
    <tableColumn id="20" xr3:uid="{18D92439-80E0-44C7-9194-CA68711270B7}" name="Sさん">
      <calculatedColumnFormula>COUNTIF(出欠表[Sさん],出欠表集計_欠席超過確認!$A4)</calculatedColumnFormula>
    </tableColumn>
    <tableColumn id="21" xr3:uid="{6EC76B2A-4C05-4918-A243-DFB10F2599A8}" name="Tさん">
      <calculatedColumnFormula>COUNTIF(出欠表[Tさん],出欠表集計_欠席超過確認!$A4)</calculatedColumnFormula>
    </tableColumn>
    <tableColumn id="22" xr3:uid="{A381F062-AB23-4199-AF71-13B2576EB059}" name="Uさん">
      <calculatedColumnFormula>COUNTIF(出欠表[Uさん],出欠表集計_欠席超過確認!$A4)</calculatedColumnFormula>
    </tableColumn>
    <tableColumn id="23" xr3:uid="{315C91C5-5B40-49CD-931E-8B429EC753FD}" name="Vさん">
      <calculatedColumnFormula>COUNTIF(出欠表[Vさん],出欠表集計_欠席超過確認!$A4)</calculatedColumnFormula>
    </tableColumn>
    <tableColumn id="24" xr3:uid="{E544A496-59E5-48D9-ABE8-37BCD624B816}" name="Wさん">
      <calculatedColumnFormula>COUNTIF(出欠表[Wさん],出欠表集計_欠席超過確認!$A4)</calculatedColumnFormula>
    </tableColumn>
    <tableColumn id="25" xr3:uid="{8DB091C2-7317-44FF-A590-866672FCA94A}" name="Xさん">
      <calculatedColumnFormula>COUNTIF(出欠表[Xさん],出欠表集計_欠席超過確認!$A4)</calculatedColumnFormula>
    </tableColumn>
    <tableColumn id="26" xr3:uid="{C1063B12-7F72-4256-BEF2-28B76F5B8DC3}" name="Yさん">
      <calculatedColumnFormula>COUNTIF(出欠表[Yさん],出欠表集計_欠席超過確認!$A4)</calculatedColumnFormula>
    </tableColumn>
    <tableColumn id="27" xr3:uid="{47692B29-E214-4F3B-8216-452712E562EC}" name="Zさん">
      <calculatedColumnFormula>COUNTIF(出欠表[Zさん],出欠表集計_欠席超過確認!$A4)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"/>
  <sheetViews>
    <sheetView workbookViewId="0">
      <selection activeCell="A3" sqref="A3:B3"/>
    </sheetView>
  </sheetViews>
  <sheetFormatPr defaultRowHeight="18.75"/>
  <cols>
    <col min="1" max="1" width="13.5" bestFit="1" customWidth="1"/>
  </cols>
  <sheetData>
    <row r="1" spans="1:27" ht="19.5" thickBot="1">
      <c r="A1" s="3" t="s">
        <v>34</v>
      </c>
      <c r="B1" s="4" t="s">
        <v>30</v>
      </c>
    </row>
    <row r="2" spans="1:27" ht="19.5" thickBot="1">
      <c r="A2" s="3" t="s">
        <v>35</v>
      </c>
      <c r="B2" s="4" t="s">
        <v>31</v>
      </c>
    </row>
    <row r="3" spans="1:27" ht="19.5" thickBot="1">
      <c r="A3" s="3" t="s">
        <v>36</v>
      </c>
      <c r="B3" s="4" t="s">
        <v>32</v>
      </c>
    </row>
    <row r="5" spans="1:27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  <c r="O5" t="s">
        <v>14</v>
      </c>
      <c r="P5" t="s">
        <v>15</v>
      </c>
      <c r="Q5" t="s">
        <v>16</v>
      </c>
      <c r="R5" t="s">
        <v>17</v>
      </c>
      <c r="S5" t="s">
        <v>18</v>
      </c>
      <c r="T5" t="s">
        <v>19</v>
      </c>
      <c r="U5" t="s">
        <v>20</v>
      </c>
      <c r="V5" t="s">
        <v>21</v>
      </c>
      <c r="W5" t="s">
        <v>22</v>
      </c>
      <c r="X5" t="s">
        <v>23</v>
      </c>
      <c r="Y5" t="s">
        <v>24</v>
      </c>
      <c r="Z5" t="s">
        <v>25</v>
      </c>
      <c r="AA5" t="s">
        <v>26</v>
      </c>
    </row>
    <row r="6" spans="1:27">
      <c r="A6" s="1">
        <v>45383</v>
      </c>
      <c r="B6" s="2" t="s">
        <v>27</v>
      </c>
      <c r="C6" s="2" t="s">
        <v>27</v>
      </c>
      <c r="D6" s="2" t="s">
        <v>27</v>
      </c>
      <c r="E6" s="2" t="s">
        <v>27</v>
      </c>
      <c r="F6" s="2" t="s">
        <v>27</v>
      </c>
      <c r="G6" s="2" t="s">
        <v>27</v>
      </c>
      <c r="H6" s="2" t="s">
        <v>29</v>
      </c>
      <c r="I6" s="2" t="s">
        <v>27</v>
      </c>
      <c r="J6" s="2" t="s">
        <v>27</v>
      </c>
      <c r="K6" s="2" t="s">
        <v>28</v>
      </c>
      <c r="L6" s="2" t="s">
        <v>27</v>
      </c>
      <c r="M6" s="2" t="s">
        <v>27</v>
      </c>
      <c r="N6" s="2" t="s">
        <v>27</v>
      </c>
      <c r="O6" s="2" t="s">
        <v>27</v>
      </c>
      <c r="P6" s="2" t="s">
        <v>27</v>
      </c>
      <c r="Q6" s="2" t="s">
        <v>27</v>
      </c>
      <c r="R6" s="2" t="s">
        <v>27</v>
      </c>
      <c r="S6" s="2" t="s">
        <v>27</v>
      </c>
      <c r="T6" s="2" t="s">
        <v>27</v>
      </c>
      <c r="U6" s="2" t="s">
        <v>27</v>
      </c>
      <c r="V6" s="2" t="s">
        <v>27</v>
      </c>
      <c r="W6" s="2" t="s">
        <v>27</v>
      </c>
      <c r="X6" s="2" t="s">
        <v>27</v>
      </c>
      <c r="Y6" s="2" t="s">
        <v>27</v>
      </c>
      <c r="Z6" s="2" t="s">
        <v>29</v>
      </c>
      <c r="AA6" s="2" t="s">
        <v>27</v>
      </c>
    </row>
    <row r="7" spans="1:27">
      <c r="A7" s="1">
        <v>45390</v>
      </c>
      <c r="B7" s="2" t="s">
        <v>27</v>
      </c>
      <c r="C7" s="2" t="s">
        <v>27</v>
      </c>
      <c r="D7" s="2" t="s">
        <v>27</v>
      </c>
      <c r="E7" s="2" t="s">
        <v>29</v>
      </c>
      <c r="F7" s="2" t="s">
        <v>27</v>
      </c>
      <c r="G7" s="2" t="s">
        <v>27</v>
      </c>
      <c r="H7" s="2" t="s">
        <v>27</v>
      </c>
      <c r="I7" s="2" t="s">
        <v>27</v>
      </c>
      <c r="J7" s="2" t="s">
        <v>27</v>
      </c>
      <c r="K7" s="2" t="s">
        <v>27</v>
      </c>
      <c r="L7" s="2" t="s">
        <v>27</v>
      </c>
      <c r="M7" s="2" t="s">
        <v>29</v>
      </c>
      <c r="N7" s="2" t="s">
        <v>29</v>
      </c>
      <c r="O7" s="2" t="s">
        <v>27</v>
      </c>
      <c r="P7" s="2" t="s">
        <v>27</v>
      </c>
      <c r="Q7" s="2" t="s">
        <v>27</v>
      </c>
      <c r="R7" s="2" t="s">
        <v>27</v>
      </c>
      <c r="S7" s="2" t="s">
        <v>27</v>
      </c>
      <c r="T7" s="2" t="s">
        <v>27</v>
      </c>
      <c r="U7" s="2" t="s">
        <v>29</v>
      </c>
      <c r="V7" s="2" t="s">
        <v>27</v>
      </c>
      <c r="W7" s="2" t="s">
        <v>27</v>
      </c>
      <c r="X7" s="2" t="s">
        <v>27</v>
      </c>
      <c r="Y7" s="2" t="s">
        <v>27</v>
      </c>
      <c r="Z7" s="2" t="s">
        <v>27</v>
      </c>
      <c r="AA7" s="2" t="s">
        <v>27</v>
      </c>
    </row>
    <row r="8" spans="1:27">
      <c r="A8" s="1">
        <v>45397</v>
      </c>
      <c r="B8" s="2" t="s">
        <v>27</v>
      </c>
      <c r="C8" s="2" t="s">
        <v>27</v>
      </c>
      <c r="D8" s="2" t="s">
        <v>27</v>
      </c>
      <c r="E8" s="2" t="s">
        <v>27</v>
      </c>
      <c r="F8" s="2" t="s">
        <v>27</v>
      </c>
      <c r="G8" s="2" t="s">
        <v>27</v>
      </c>
      <c r="H8" s="2" t="s">
        <v>28</v>
      </c>
      <c r="I8" s="2" t="s">
        <v>27</v>
      </c>
      <c r="J8" s="2" t="s">
        <v>27</v>
      </c>
      <c r="K8" s="2" t="s">
        <v>27</v>
      </c>
      <c r="L8" s="2" t="s">
        <v>27</v>
      </c>
      <c r="M8" s="2" t="s">
        <v>27</v>
      </c>
      <c r="N8" s="2" t="s">
        <v>27</v>
      </c>
      <c r="O8" s="2" t="s">
        <v>27</v>
      </c>
      <c r="P8" s="2" t="s">
        <v>28</v>
      </c>
      <c r="Q8" s="2" t="s">
        <v>27</v>
      </c>
      <c r="R8" s="2" t="s">
        <v>27</v>
      </c>
      <c r="S8" s="2" t="s">
        <v>29</v>
      </c>
      <c r="T8" s="2" t="s">
        <v>27</v>
      </c>
      <c r="U8" s="2" t="s">
        <v>27</v>
      </c>
      <c r="V8" s="2" t="s">
        <v>27</v>
      </c>
      <c r="W8" s="2" t="s">
        <v>28</v>
      </c>
      <c r="X8" s="2" t="s">
        <v>27</v>
      </c>
      <c r="Y8" s="2" t="s">
        <v>27</v>
      </c>
      <c r="Z8" s="2" t="s">
        <v>27</v>
      </c>
      <c r="AA8" s="2" t="s">
        <v>27</v>
      </c>
    </row>
    <row r="9" spans="1:27">
      <c r="A9" s="1">
        <v>45404</v>
      </c>
      <c r="B9" s="2" t="s">
        <v>27</v>
      </c>
      <c r="C9" s="2" t="s">
        <v>27</v>
      </c>
      <c r="D9" s="2" t="s">
        <v>27</v>
      </c>
      <c r="E9" s="2" t="s">
        <v>27</v>
      </c>
      <c r="F9" s="2" t="s">
        <v>27</v>
      </c>
      <c r="G9" s="2" t="s">
        <v>27</v>
      </c>
      <c r="H9" s="2" t="s">
        <v>27</v>
      </c>
      <c r="I9" s="2" t="s">
        <v>28</v>
      </c>
      <c r="J9" s="2" t="s">
        <v>27</v>
      </c>
      <c r="K9" s="2" t="s">
        <v>27</v>
      </c>
      <c r="L9" s="2" t="s">
        <v>27</v>
      </c>
      <c r="M9" s="2" t="s">
        <v>27</v>
      </c>
      <c r="N9" s="2" t="s">
        <v>27</v>
      </c>
      <c r="O9" s="2" t="s">
        <v>27</v>
      </c>
      <c r="P9" s="2" t="s">
        <v>27</v>
      </c>
      <c r="Q9" s="2" t="s">
        <v>27</v>
      </c>
      <c r="R9" s="2" t="s">
        <v>27</v>
      </c>
      <c r="S9" s="2" t="s">
        <v>27</v>
      </c>
      <c r="T9" s="2" t="s">
        <v>27</v>
      </c>
      <c r="U9" s="2" t="s">
        <v>27</v>
      </c>
      <c r="V9" s="2" t="s">
        <v>27</v>
      </c>
      <c r="W9" s="2" t="s">
        <v>27</v>
      </c>
      <c r="X9" s="2" t="s">
        <v>27</v>
      </c>
      <c r="Y9" s="2" t="s">
        <v>27</v>
      </c>
      <c r="Z9" s="2" t="s">
        <v>28</v>
      </c>
      <c r="AA9" s="2" t="s">
        <v>27</v>
      </c>
    </row>
    <row r="10" spans="1:27">
      <c r="A10" s="1">
        <v>45411</v>
      </c>
      <c r="B10" s="2" t="s">
        <v>27</v>
      </c>
      <c r="C10" s="2" t="s">
        <v>27</v>
      </c>
      <c r="D10" s="2" t="s">
        <v>27</v>
      </c>
      <c r="E10" s="2" t="s">
        <v>27</v>
      </c>
      <c r="F10" s="2" t="s">
        <v>27</v>
      </c>
      <c r="G10" s="2" t="s">
        <v>27</v>
      </c>
      <c r="H10" s="2" t="s">
        <v>27</v>
      </c>
      <c r="I10" s="2" t="s">
        <v>27</v>
      </c>
      <c r="J10" s="2" t="s">
        <v>27</v>
      </c>
      <c r="K10" s="2" t="s">
        <v>27</v>
      </c>
      <c r="L10" s="2" t="s">
        <v>27</v>
      </c>
      <c r="M10" s="2" t="s">
        <v>27</v>
      </c>
      <c r="N10" s="2" t="s">
        <v>29</v>
      </c>
      <c r="O10" s="2" t="s">
        <v>27</v>
      </c>
      <c r="P10" s="2" t="s">
        <v>27</v>
      </c>
      <c r="Q10" s="2" t="s">
        <v>27</v>
      </c>
      <c r="R10" s="2" t="s">
        <v>27</v>
      </c>
      <c r="S10" s="2" t="s">
        <v>27</v>
      </c>
      <c r="T10" s="2" t="s">
        <v>29</v>
      </c>
      <c r="U10" s="2" t="s">
        <v>27</v>
      </c>
      <c r="V10" s="2" t="s">
        <v>27</v>
      </c>
      <c r="W10" s="2" t="s">
        <v>27</v>
      </c>
      <c r="X10" s="2" t="s">
        <v>27</v>
      </c>
      <c r="Y10" s="2" t="s">
        <v>27</v>
      </c>
      <c r="Z10" s="2" t="s">
        <v>27</v>
      </c>
      <c r="AA10" s="2" t="s">
        <v>27</v>
      </c>
    </row>
    <row r="11" spans="1:27">
      <c r="A11" s="1">
        <v>45418</v>
      </c>
      <c r="B11" s="2" t="s">
        <v>27</v>
      </c>
      <c r="C11" s="2" t="s">
        <v>27</v>
      </c>
      <c r="D11" s="2" t="s">
        <v>27</v>
      </c>
      <c r="E11" s="2" t="s">
        <v>28</v>
      </c>
      <c r="F11" s="2" t="s">
        <v>27</v>
      </c>
      <c r="G11" s="2" t="s">
        <v>27</v>
      </c>
      <c r="H11" s="2" t="s">
        <v>29</v>
      </c>
      <c r="I11" s="2" t="s">
        <v>27</v>
      </c>
      <c r="J11" s="2" t="s">
        <v>27</v>
      </c>
      <c r="K11" s="2" t="s">
        <v>27</v>
      </c>
      <c r="L11" s="2" t="s">
        <v>27</v>
      </c>
      <c r="M11" s="2" t="s">
        <v>29</v>
      </c>
      <c r="N11" s="2" t="s">
        <v>27</v>
      </c>
      <c r="O11" s="2" t="s">
        <v>27</v>
      </c>
      <c r="P11" s="2" t="s">
        <v>27</v>
      </c>
      <c r="Q11" s="2" t="s">
        <v>29</v>
      </c>
      <c r="R11" s="2" t="s">
        <v>27</v>
      </c>
      <c r="S11" s="2" t="s">
        <v>29</v>
      </c>
      <c r="T11" s="2" t="s">
        <v>27</v>
      </c>
      <c r="U11" s="2" t="s">
        <v>27</v>
      </c>
      <c r="V11" s="2" t="s">
        <v>27</v>
      </c>
      <c r="W11" s="2" t="s">
        <v>27</v>
      </c>
      <c r="X11" s="2" t="s">
        <v>27</v>
      </c>
      <c r="Y11" s="2" t="s">
        <v>27</v>
      </c>
      <c r="Z11" s="2" t="s">
        <v>27</v>
      </c>
      <c r="AA11" s="2" t="s">
        <v>27</v>
      </c>
    </row>
    <row r="12" spans="1:27">
      <c r="A12" s="1">
        <v>45425</v>
      </c>
      <c r="B12" s="2" t="s">
        <v>27</v>
      </c>
      <c r="C12" s="2" t="s">
        <v>27</v>
      </c>
      <c r="D12" s="2" t="s">
        <v>27</v>
      </c>
      <c r="E12" s="2" t="s">
        <v>27</v>
      </c>
      <c r="F12" s="2" t="s">
        <v>27</v>
      </c>
      <c r="G12" s="2" t="s">
        <v>28</v>
      </c>
      <c r="H12" s="2" t="s">
        <v>27</v>
      </c>
      <c r="I12" s="2" t="s">
        <v>27</v>
      </c>
      <c r="J12" s="2" t="s">
        <v>27</v>
      </c>
      <c r="K12" s="2" t="s">
        <v>27</v>
      </c>
      <c r="L12" s="2" t="s">
        <v>27</v>
      </c>
      <c r="M12" s="2" t="s">
        <v>27</v>
      </c>
      <c r="N12" s="2" t="s">
        <v>27</v>
      </c>
      <c r="O12" s="2" t="s">
        <v>27</v>
      </c>
      <c r="P12" s="2" t="s">
        <v>27</v>
      </c>
      <c r="Q12" s="2" t="s">
        <v>27</v>
      </c>
      <c r="R12" s="2" t="s">
        <v>29</v>
      </c>
      <c r="S12" s="2" t="s">
        <v>27</v>
      </c>
      <c r="T12" s="2" t="s">
        <v>27</v>
      </c>
      <c r="U12" s="2" t="s">
        <v>27</v>
      </c>
      <c r="V12" s="2" t="s">
        <v>27</v>
      </c>
      <c r="W12" s="2" t="s">
        <v>27</v>
      </c>
      <c r="X12" s="2" t="s">
        <v>27</v>
      </c>
      <c r="Y12" s="2" t="s">
        <v>27</v>
      </c>
      <c r="Z12" s="2" t="s">
        <v>27</v>
      </c>
      <c r="AA12" s="2" t="s">
        <v>27</v>
      </c>
    </row>
    <row r="13" spans="1:27">
      <c r="A13" s="1">
        <v>45432</v>
      </c>
      <c r="B13" s="2" t="s">
        <v>27</v>
      </c>
      <c r="C13" s="2" t="s">
        <v>27</v>
      </c>
      <c r="D13" s="2" t="s">
        <v>27</v>
      </c>
      <c r="E13" s="2" t="s">
        <v>27</v>
      </c>
      <c r="F13" s="2" t="s">
        <v>27</v>
      </c>
      <c r="G13" s="2" t="s">
        <v>27</v>
      </c>
      <c r="H13" s="2" t="s">
        <v>27</v>
      </c>
      <c r="I13" s="2" t="s">
        <v>28</v>
      </c>
      <c r="J13" s="2" t="s">
        <v>27</v>
      </c>
      <c r="K13" s="2" t="s">
        <v>27</v>
      </c>
      <c r="L13" s="2" t="s">
        <v>27</v>
      </c>
      <c r="M13" s="2" t="s">
        <v>27</v>
      </c>
      <c r="N13" s="2" t="s">
        <v>27</v>
      </c>
      <c r="O13" s="2" t="s">
        <v>27</v>
      </c>
      <c r="P13" s="2" t="s">
        <v>29</v>
      </c>
      <c r="Q13" s="2" t="s">
        <v>27</v>
      </c>
      <c r="R13" s="2" t="s">
        <v>27</v>
      </c>
      <c r="S13" s="2" t="s">
        <v>27</v>
      </c>
      <c r="T13" s="2" t="s">
        <v>27</v>
      </c>
      <c r="U13" s="2" t="s">
        <v>27</v>
      </c>
      <c r="V13" s="2" t="s">
        <v>27</v>
      </c>
      <c r="W13" s="2" t="s">
        <v>28</v>
      </c>
      <c r="X13" s="2" t="s">
        <v>27</v>
      </c>
      <c r="Y13" s="2" t="s">
        <v>27</v>
      </c>
      <c r="Z13" s="2" t="s">
        <v>27</v>
      </c>
      <c r="AA13" s="2" t="s">
        <v>29</v>
      </c>
    </row>
    <row r="14" spans="1:27">
      <c r="A14" s="1">
        <v>45439</v>
      </c>
      <c r="B14" s="2" t="s">
        <v>27</v>
      </c>
      <c r="C14" s="2" t="s">
        <v>27</v>
      </c>
      <c r="D14" s="2" t="s">
        <v>27</v>
      </c>
      <c r="E14" s="2" t="s">
        <v>27</v>
      </c>
      <c r="F14" s="2" t="s">
        <v>29</v>
      </c>
      <c r="G14" s="2" t="s">
        <v>27</v>
      </c>
      <c r="H14" s="2" t="s">
        <v>27</v>
      </c>
      <c r="I14" s="2" t="s">
        <v>27</v>
      </c>
      <c r="J14" s="2" t="s">
        <v>27</v>
      </c>
      <c r="K14" s="2" t="s">
        <v>27</v>
      </c>
      <c r="L14" s="2" t="s">
        <v>27</v>
      </c>
      <c r="M14" s="2" t="s">
        <v>27</v>
      </c>
      <c r="N14" s="2" t="s">
        <v>27</v>
      </c>
      <c r="O14" s="2" t="s">
        <v>27</v>
      </c>
      <c r="P14" s="2" t="s">
        <v>27</v>
      </c>
      <c r="Q14" s="2" t="s">
        <v>27</v>
      </c>
      <c r="R14" s="2" t="s">
        <v>27</v>
      </c>
      <c r="S14" s="2" t="s">
        <v>27</v>
      </c>
      <c r="T14" s="2" t="s">
        <v>29</v>
      </c>
      <c r="U14" s="2" t="s">
        <v>27</v>
      </c>
      <c r="V14" s="2" t="s">
        <v>28</v>
      </c>
      <c r="W14" s="2" t="s">
        <v>27</v>
      </c>
      <c r="X14" s="2" t="s">
        <v>29</v>
      </c>
      <c r="Y14" s="2" t="s">
        <v>28</v>
      </c>
      <c r="Z14" s="2" t="s">
        <v>27</v>
      </c>
      <c r="AA14" s="2" t="s">
        <v>27</v>
      </c>
    </row>
    <row r="15" spans="1:27">
      <c r="A15" s="1">
        <v>45446</v>
      </c>
      <c r="B15" s="2" t="s">
        <v>29</v>
      </c>
      <c r="C15" s="2" t="s">
        <v>27</v>
      </c>
      <c r="D15" s="2" t="s">
        <v>27</v>
      </c>
      <c r="E15" s="2" t="s">
        <v>27</v>
      </c>
      <c r="F15" s="2" t="s">
        <v>29</v>
      </c>
      <c r="G15" s="2" t="s">
        <v>27</v>
      </c>
      <c r="H15" s="2" t="s">
        <v>27</v>
      </c>
      <c r="I15" s="2" t="s">
        <v>27</v>
      </c>
      <c r="J15" s="2" t="s">
        <v>27</v>
      </c>
      <c r="K15" s="2" t="s">
        <v>27</v>
      </c>
      <c r="L15" s="2" t="s">
        <v>27</v>
      </c>
      <c r="M15" s="2" t="s">
        <v>27</v>
      </c>
      <c r="N15" s="2" t="s">
        <v>29</v>
      </c>
      <c r="O15" s="2" t="s">
        <v>27</v>
      </c>
      <c r="P15" s="2" t="s">
        <v>27</v>
      </c>
      <c r="Q15" s="2" t="s">
        <v>27</v>
      </c>
      <c r="R15" s="2" t="s">
        <v>27</v>
      </c>
      <c r="S15" s="2" t="s">
        <v>27</v>
      </c>
      <c r="T15" s="2" t="s">
        <v>27</v>
      </c>
      <c r="U15" s="2" t="s">
        <v>27</v>
      </c>
      <c r="V15" s="2" t="s">
        <v>27</v>
      </c>
      <c r="W15" s="2" t="s">
        <v>27</v>
      </c>
      <c r="X15" s="2" t="s">
        <v>27</v>
      </c>
      <c r="Y15" s="2" t="s">
        <v>27</v>
      </c>
      <c r="Z15" s="2" t="s">
        <v>27</v>
      </c>
      <c r="AA15" s="2" t="s">
        <v>27</v>
      </c>
    </row>
    <row r="16" spans="1:27">
      <c r="A16" s="1">
        <v>45453</v>
      </c>
      <c r="B16" s="2" t="s">
        <v>27</v>
      </c>
      <c r="C16" s="2" t="s">
        <v>29</v>
      </c>
      <c r="D16" s="2" t="s">
        <v>28</v>
      </c>
      <c r="E16" s="2" t="s">
        <v>27</v>
      </c>
      <c r="F16" s="2" t="s">
        <v>27</v>
      </c>
      <c r="G16" s="2" t="s">
        <v>27</v>
      </c>
      <c r="H16" s="2" t="s">
        <v>27</v>
      </c>
      <c r="I16" s="2" t="s">
        <v>27</v>
      </c>
      <c r="J16" s="2" t="s">
        <v>27</v>
      </c>
      <c r="K16" s="2" t="s">
        <v>27</v>
      </c>
      <c r="L16" s="2" t="s">
        <v>27</v>
      </c>
      <c r="M16" s="2" t="s">
        <v>27</v>
      </c>
      <c r="N16" s="2" t="s">
        <v>27</v>
      </c>
      <c r="O16" s="2" t="s">
        <v>27</v>
      </c>
      <c r="P16" s="2" t="s">
        <v>27</v>
      </c>
      <c r="Q16" s="2" t="s">
        <v>27</v>
      </c>
      <c r="R16" s="2" t="s">
        <v>27</v>
      </c>
      <c r="S16" s="2" t="s">
        <v>29</v>
      </c>
      <c r="T16" s="2" t="s">
        <v>27</v>
      </c>
      <c r="U16" s="2" t="s">
        <v>27</v>
      </c>
      <c r="V16" s="2" t="s">
        <v>27</v>
      </c>
      <c r="W16" s="2" t="s">
        <v>27</v>
      </c>
      <c r="X16" s="2" t="s">
        <v>27</v>
      </c>
      <c r="Y16" s="2" t="s">
        <v>27</v>
      </c>
      <c r="Z16" s="2" t="s">
        <v>27</v>
      </c>
      <c r="AA16" s="2" t="s">
        <v>27</v>
      </c>
    </row>
    <row r="17" spans="1:27">
      <c r="A17" s="1">
        <v>45460</v>
      </c>
      <c r="B17" s="2" t="s">
        <v>27</v>
      </c>
      <c r="C17" s="2" t="s">
        <v>27</v>
      </c>
      <c r="D17" s="2" t="s">
        <v>27</v>
      </c>
      <c r="E17" s="2" t="s">
        <v>27</v>
      </c>
      <c r="F17" s="2" t="s">
        <v>27</v>
      </c>
      <c r="G17" s="2" t="s">
        <v>29</v>
      </c>
      <c r="H17" s="2" t="s">
        <v>27</v>
      </c>
      <c r="I17" s="2" t="s">
        <v>27</v>
      </c>
      <c r="J17" s="2" t="s">
        <v>28</v>
      </c>
      <c r="K17" s="2" t="s">
        <v>27</v>
      </c>
      <c r="L17" s="2" t="s">
        <v>29</v>
      </c>
      <c r="M17" s="2" t="s">
        <v>29</v>
      </c>
      <c r="N17" s="2" t="s">
        <v>27</v>
      </c>
      <c r="O17" s="2" t="s">
        <v>27</v>
      </c>
      <c r="P17" s="2" t="s">
        <v>27</v>
      </c>
      <c r="Q17" s="2" t="s">
        <v>27</v>
      </c>
      <c r="R17" s="2" t="s">
        <v>27</v>
      </c>
      <c r="S17" s="2" t="s">
        <v>27</v>
      </c>
      <c r="T17" s="2" t="s">
        <v>27</v>
      </c>
      <c r="U17" s="2" t="s">
        <v>27</v>
      </c>
      <c r="V17" s="2" t="s">
        <v>27</v>
      </c>
      <c r="W17" s="2" t="s">
        <v>29</v>
      </c>
      <c r="X17" s="2" t="s">
        <v>27</v>
      </c>
      <c r="Y17" s="2" t="s">
        <v>27</v>
      </c>
      <c r="Z17" s="2" t="s">
        <v>27</v>
      </c>
      <c r="AA17" s="2" t="s">
        <v>27</v>
      </c>
    </row>
    <row r="18" spans="1:27">
      <c r="A18" s="1">
        <v>45467</v>
      </c>
      <c r="B18" s="2" t="s">
        <v>29</v>
      </c>
      <c r="C18" s="2" t="s">
        <v>29</v>
      </c>
      <c r="D18" s="2" t="s">
        <v>27</v>
      </c>
      <c r="E18" s="2" t="s">
        <v>27</v>
      </c>
      <c r="F18" s="2" t="s">
        <v>29</v>
      </c>
      <c r="G18" s="2" t="s">
        <v>27</v>
      </c>
      <c r="H18" s="2" t="s">
        <v>27</v>
      </c>
      <c r="I18" s="2" t="s">
        <v>27</v>
      </c>
      <c r="J18" s="2" t="s">
        <v>27</v>
      </c>
      <c r="K18" s="2" t="s">
        <v>27</v>
      </c>
      <c r="L18" s="2" t="s">
        <v>27</v>
      </c>
      <c r="M18" s="2" t="s">
        <v>27</v>
      </c>
      <c r="N18" s="2" t="s">
        <v>27</v>
      </c>
      <c r="O18" s="2" t="s">
        <v>27</v>
      </c>
      <c r="P18" s="2" t="s">
        <v>27</v>
      </c>
      <c r="Q18" s="2" t="s">
        <v>27</v>
      </c>
      <c r="R18" s="2" t="s">
        <v>27</v>
      </c>
      <c r="S18" s="2" t="s">
        <v>27</v>
      </c>
      <c r="T18" s="2" t="s">
        <v>27</v>
      </c>
      <c r="U18" s="2" t="s">
        <v>27</v>
      </c>
      <c r="V18" s="2" t="s">
        <v>27</v>
      </c>
      <c r="W18" s="2" t="s">
        <v>27</v>
      </c>
      <c r="X18" s="2" t="s">
        <v>27</v>
      </c>
      <c r="Y18" s="2" t="s">
        <v>27</v>
      </c>
      <c r="Z18" s="2" t="s">
        <v>27</v>
      </c>
      <c r="AA18" s="2" t="s">
        <v>27</v>
      </c>
    </row>
    <row r="19" spans="1:27">
      <c r="A19" s="1">
        <v>45474</v>
      </c>
      <c r="B19" s="2" t="s">
        <v>27</v>
      </c>
      <c r="C19" s="2" t="s">
        <v>27</v>
      </c>
      <c r="D19" s="2" t="s">
        <v>27</v>
      </c>
      <c r="E19" s="2" t="s">
        <v>28</v>
      </c>
      <c r="F19" s="2" t="s">
        <v>27</v>
      </c>
      <c r="G19" s="2" t="s">
        <v>27</v>
      </c>
      <c r="H19" s="2" t="s">
        <v>27</v>
      </c>
      <c r="I19" s="2" t="s">
        <v>29</v>
      </c>
      <c r="J19" s="2" t="s">
        <v>27</v>
      </c>
      <c r="K19" s="2" t="s">
        <v>27</v>
      </c>
      <c r="L19" s="2" t="s">
        <v>27</v>
      </c>
      <c r="M19" s="2" t="s">
        <v>27</v>
      </c>
      <c r="N19" s="2" t="s">
        <v>27</v>
      </c>
      <c r="O19" s="2" t="s">
        <v>27</v>
      </c>
      <c r="P19" s="2" t="s">
        <v>27</v>
      </c>
      <c r="Q19" s="2" t="s">
        <v>27</v>
      </c>
      <c r="R19" s="2" t="s">
        <v>27</v>
      </c>
      <c r="S19" s="2" t="s">
        <v>27</v>
      </c>
      <c r="T19" s="2" t="s">
        <v>27</v>
      </c>
      <c r="U19" s="2" t="s">
        <v>27</v>
      </c>
      <c r="V19" s="2" t="s">
        <v>27</v>
      </c>
      <c r="W19" s="2" t="s">
        <v>27</v>
      </c>
      <c r="X19" s="2" t="s">
        <v>27</v>
      </c>
      <c r="Y19" s="2" t="s">
        <v>27</v>
      </c>
      <c r="Z19" s="2" t="s">
        <v>27</v>
      </c>
      <c r="AA19" s="2" t="s">
        <v>27</v>
      </c>
    </row>
    <row r="20" spans="1:27">
      <c r="A20" s="1">
        <v>45481</v>
      </c>
      <c r="B20" s="2" t="s">
        <v>27</v>
      </c>
      <c r="C20" s="2" t="s">
        <v>27</v>
      </c>
      <c r="D20" s="2" t="s">
        <v>27</v>
      </c>
      <c r="E20" s="2" t="s">
        <v>27</v>
      </c>
      <c r="F20" s="2" t="s">
        <v>27</v>
      </c>
      <c r="G20" s="2" t="s">
        <v>27</v>
      </c>
      <c r="H20" s="2" t="s">
        <v>27</v>
      </c>
      <c r="I20" s="2" t="s">
        <v>27</v>
      </c>
      <c r="J20" s="2" t="s">
        <v>27</v>
      </c>
      <c r="K20" s="2" t="s">
        <v>27</v>
      </c>
      <c r="L20" s="2" t="s">
        <v>27</v>
      </c>
      <c r="M20" s="2" t="s">
        <v>27</v>
      </c>
      <c r="N20" s="2" t="s">
        <v>27</v>
      </c>
      <c r="O20" s="2" t="s">
        <v>27</v>
      </c>
      <c r="P20" s="2" t="s">
        <v>27</v>
      </c>
      <c r="Q20" s="2" t="s">
        <v>27</v>
      </c>
      <c r="R20" s="2" t="s">
        <v>27</v>
      </c>
      <c r="S20" s="2" t="s">
        <v>29</v>
      </c>
      <c r="T20" s="2" t="s">
        <v>27</v>
      </c>
      <c r="U20" s="2" t="s">
        <v>27</v>
      </c>
      <c r="V20" s="2" t="s">
        <v>27</v>
      </c>
      <c r="W20" s="2" t="s">
        <v>27</v>
      </c>
      <c r="X20" s="2" t="s">
        <v>29</v>
      </c>
      <c r="Y20" s="2" t="s">
        <v>29</v>
      </c>
      <c r="Z20" s="2" t="s">
        <v>27</v>
      </c>
      <c r="AA20" s="2" t="s">
        <v>27</v>
      </c>
    </row>
    <row r="21" spans="1:27">
      <c r="A21" s="1">
        <v>45488</v>
      </c>
      <c r="B21" s="2" t="s">
        <v>27</v>
      </c>
      <c r="C21" s="2" t="s">
        <v>27</v>
      </c>
      <c r="D21" s="2" t="s">
        <v>27</v>
      </c>
      <c r="E21" s="2" t="s">
        <v>27</v>
      </c>
      <c r="F21" s="2" t="s">
        <v>27</v>
      </c>
      <c r="G21" s="2" t="s">
        <v>27</v>
      </c>
      <c r="H21" s="2" t="s">
        <v>29</v>
      </c>
      <c r="I21" s="2" t="s">
        <v>27</v>
      </c>
      <c r="J21" s="2" t="s">
        <v>27</v>
      </c>
      <c r="K21" s="2" t="s">
        <v>27</v>
      </c>
      <c r="L21" s="2" t="s">
        <v>27</v>
      </c>
      <c r="M21" s="2" t="s">
        <v>28</v>
      </c>
      <c r="N21" s="2" t="s">
        <v>27</v>
      </c>
      <c r="O21" s="2" t="s">
        <v>27</v>
      </c>
      <c r="P21" s="2" t="s">
        <v>27</v>
      </c>
      <c r="Q21" s="2" t="s">
        <v>27</v>
      </c>
      <c r="R21" s="2" t="s">
        <v>29</v>
      </c>
      <c r="S21" s="2" t="s">
        <v>27</v>
      </c>
      <c r="T21" s="2" t="s">
        <v>28</v>
      </c>
      <c r="U21" s="2" t="s">
        <v>27</v>
      </c>
      <c r="V21" s="2" t="s">
        <v>27</v>
      </c>
      <c r="W21" s="2" t="s">
        <v>27</v>
      </c>
      <c r="X21" s="2" t="s">
        <v>27</v>
      </c>
      <c r="Y21" s="2" t="s">
        <v>27</v>
      </c>
      <c r="Z21" s="2" t="s">
        <v>27</v>
      </c>
      <c r="AA21" s="2" t="s">
        <v>28</v>
      </c>
    </row>
    <row r="22" spans="1:27">
      <c r="A22" s="1">
        <v>45495</v>
      </c>
      <c r="B22" s="2" t="s">
        <v>27</v>
      </c>
      <c r="C22" s="2" t="s">
        <v>27</v>
      </c>
      <c r="D22" s="2" t="s">
        <v>28</v>
      </c>
      <c r="E22" s="2" t="s">
        <v>27</v>
      </c>
      <c r="F22" s="2" t="s">
        <v>27</v>
      </c>
      <c r="G22" s="2" t="s">
        <v>27</v>
      </c>
      <c r="H22" s="2" t="s">
        <v>27</v>
      </c>
      <c r="I22" s="2" t="s">
        <v>27</v>
      </c>
      <c r="J22" s="2" t="s">
        <v>27</v>
      </c>
      <c r="K22" s="2" t="s">
        <v>27</v>
      </c>
      <c r="L22" s="2" t="s">
        <v>27</v>
      </c>
      <c r="M22" s="2" t="s">
        <v>27</v>
      </c>
      <c r="N22" s="2" t="s">
        <v>27</v>
      </c>
      <c r="O22" s="2" t="s">
        <v>27</v>
      </c>
      <c r="P22" s="2" t="s">
        <v>28</v>
      </c>
      <c r="Q22" s="2" t="s">
        <v>27</v>
      </c>
      <c r="R22" s="2" t="s">
        <v>27</v>
      </c>
      <c r="S22" s="2" t="s">
        <v>27</v>
      </c>
      <c r="T22" s="2" t="s">
        <v>29</v>
      </c>
      <c r="U22" s="2" t="s">
        <v>27</v>
      </c>
      <c r="V22" s="2" t="s">
        <v>27</v>
      </c>
      <c r="W22" s="2" t="s">
        <v>27</v>
      </c>
      <c r="X22" s="2" t="s">
        <v>27</v>
      </c>
      <c r="Y22" s="2" t="s">
        <v>27</v>
      </c>
      <c r="Z22" s="2" t="s">
        <v>27</v>
      </c>
      <c r="AA22" s="2" t="s">
        <v>27</v>
      </c>
    </row>
    <row r="23" spans="1:27">
      <c r="A23" s="1">
        <v>45502</v>
      </c>
      <c r="B23" s="2" t="s">
        <v>27</v>
      </c>
      <c r="C23" s="2" t="s">
        <v>27</v>
      </c>
      <c r="D23" s="2" t="s">
        <v>27</v>
      </c>
      <c r="E23" s="2" t="s">
        <v>27</v>
      </c>
      <c r="F23" s="2" t="s">
        <v>27</v>
      </c>
      <c r="G23" s="2" t="s">
        <v>29</v>
      </c>
      <c r="H23" s="2" t="s">
        <v>27</v>
      </c>
      <c r="I23" s="2" t="s">
        <v>27</v>
      </c>
      <c r="J23" s="2" t="s">
        <v>27</v>
      </c>
      <c r="K23" s="2" t="s">
        <v>27</v>
      </c>
      <c r="L23" s="2" t="s">
        <v>27</v>
      </c>
      <c r="M23" s="2" t="s">
        <v>27</v>
      </c>
      <c r="N23" s="2" t="s">
        <v>27</v>
      </c>
      <c r="O23" s="2" t="s">
        <v>29</v>
      </c>
      <c r="P23" s="2" t="s">
        <v>27</v>
      </c>
      <c r="Q23" s="2" t="s">
        <v>29</v>
      </c>
      <c r="R23" s="2" t="s">
        <v>27</v>
      </c>
      <c r="S23" s="2" t="s">
        <v>27</v>
      </c>
      <c r="T23" s="2" t="s">
        <v>27</v>
      </c>
      <c r="U23" s="2" t="s">
        <v>27</v>
      </c>
      <c r="V23" s="2" t="s">
        <v>27</v>
      </c>
      <c r="W23" s="2" t="s">
        <v>27</v>
      </c>
      <c r="X23" s="2" t="s">
        <v>27</v>
      </c>
      <c r="Y23" s="2" t="s">
        <v>27</v>
      </c>
      <c r="Z23" s="2" t="s">
        <v>27</v>
      </c>
      <c r="AA23" s="2" t="s">
        <v>27</v>
      </c>
    </row>
    <row r="24" spans="1:27">
      <c r="A24" s="1">
        <v>45509</v>
      </c>
      <c r="B24" s="2" t="s">
        <v>27</v>
      </c>
      <c r="C24" s="2" t="s">
        <v>28</v>
      </c>
      <c r="D24" s="2" t="s">
        <v>27</v>
      </c>
      <c r="E24" s="2" t="s">
        <v>27</v>
      </c>
      <c r="F24" s="2" t="s">
        <v>27</v>
      </c>
      <c r="G24" s="2" t="s">
        <v>27</v>
      </c>
      <c r="H24" s="2" t="s">
        <v>29</v>
      </c>
      <c r="I24" s="2" t="s">
        <v>29</v>
      </c>
      <c r="J24" s="2" t="s">
        <v>27</v>
      </c>
      <c r="K24" s="2" t="s">
        <v>27</v>
      </c>
      <c r="L24" s="2" t="s">
        <v>27</v>
      </c>
      <c r="M24" s="2" t="s">
        <v>27</v>
      </c>
      <c r="N24" s="2" t="s">
        <v>27</v>
      </c>
      <c r="O24" s="2" t="s">
        <v>27</v>
      </c>
      <c r="P24" s="2" t="s">
        <v>27</v>
      </c>
      <c r="Q24" s="2" t="s">
        <v>27</v>
      </c>
      <c r="R24" s="2" t="s">
        <v>27</v>
      </c>
      <c r="S24" s="2" t="s">
        <v>27</v>
      </c>
      <c r="T24" s="2" t="s">
        <v>27</v>
      </c>
      <c r="U24" s="2" t="s">
        <v>27</v>
      </c>
      <c r="V24" s="2" t="s">
        <v>27</v>
      </c>
      <c r="W24" s="2" t="s">
        <v>27</v>
      </c>
      <c r="X24" s="2" t="s">
        <v>27</v>
      </c>
      <c r="Y24" s="2" t="s">
        <v>27</v>
      </c>
      <c r="Z24" s="2" t="s">
        <v>29</v>
      </c>
      <c r="AA24" s="2" t="s">
        <v>27</v>
      </c>
    </row>
  </sheetData>
  <phoneticPr fontId="1"/>
  <conditionalFormatting sqref="B6:AA24">
    <cfRule type="containsText" dxfId="4" priority="1" operator="containsText" text="×">
      <formula>NOT(ISERROR(SEARCH("×",B6)))</formula>
    </cfRule>
    <cfRule type="containsText" dxfId="3" priority="2" operator="containsText" text="△">
      <formula>NOT(ISERROR(SEARCH("△",B6)))</formula>
    </cfRule>
    <cfRule type="containsText" dxfId="2" priority="3" operator="containsText" text="〇">
      <formula>NOT(ISERROR(SEARCH("〇",B6)))</formula>
    </cfRule>
  </conditionalFormatting>
  <dataValidations count="1">
    <dataValidation type="list" allowBlank="1" showInputMessage="1" showErrorMessage="1" sqref="B6:AA24" xr:uid="{AFABAA88-B06C-48EF-9EB6-0841452B7326}">
      <formula1>"〇,△,×"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2E1C0-D7B7-4A70-ACB9-3D06651110B4}">
  <dimension ref="A1:AA6"/>
  <sheetViews>
    <sheetView tabSelected="1" workbookViewId="0">
      <selection activeCell="B2" sqref="B2"/>
    </sheetView>
  </sheetViews>
  <sheetFormatPr defaultRowHeight="18.75"/>
  <cols>
    <col min="1" max="1" width="10.25" customWidth="1"/>
  </cols>
  <sheetData>
    <row r="1" spans="1:27" ht="19.5" thickBot="1">
      <c r="A1" s="3" t="s">
        <v>37</v>
      </c>
      <c r="B1" s="4">
        <v>1</v>
      </c>
      <c r="C1" s="5" t="s">
        <v>38</v>
      </c>
    </row>
    <row r="3" spans="1:27">
      <c r="A3" t="s">
        <v>33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  <c r="AA3" t="s">
        <v>26</v>
      </c>
    </row>
    <row r="4" spans="1:27">
      <c r="A4" s="2" t="s">
        <v>30</v>
      </c>
      <c r="B4">
        <f>COUNTIF(出欠表[Aさん],出欠表集計_欠席超過確認!$A4)</f>
        <v>17</v>
      </c>
      <c r="C4">
        <f>COUNTIF(出欠表[Bさん],出欠表集計_欠席超過確認!$A4)</f>
        <v>16</v>
      </c>
      <c r="D4">
        <f>COUNTIF(出欠表[Cさん],出欠表集計_欠席超過確認!$A4)</f>
        <v>17</v>
      </c>
      <c r="E4">
        <f>COUNTIF(出欠表[Dさん],出欠表集計_欠席超過確認!$A4)</f>
        <v>16</v>
      </c>
      <c r="F4">
        <f>COUNTIF(出欠表[Eさん],出欠表集計_欠席超過確認!$A4)</f>
        <v>16</v>
      </c>
      <c r="G4">
        <f>COUNTIF(出欠表[Fさん],出欠表集計_欠席超過確認!$A4)</f>
        <v>16</v>
      </c>
      <c r="H4">
        <f>COUNTIF(出欠表[Gさん],出欠表集計_欠席超過確認!$A4)</f>
        <v>14</v>
      </c>
      <c r="I4">
        <f>COUNTIF(出欠表[Hさん],出欠表集計_欠席超過確認!$A4)</f>
        <v>15</v>
      </c>
      <c r="J4">
        <f>COUNTIF(出欠表[Iさん],出欠表集計_欠席超過確認!$A4)</f>
        <v>18</v>
      </c>
      <c r="K4">
        <f>COUNTIF(出欠表[Jさん],出欠表集計_欠席超過確認!$A4)</f>
        <v>18</v>
      </c>
      <c r="L4">
        <f>COUNTIF(出欠表[Kさん],出欠表集計_欠席超過確認!$A4)</f>
        <v>18</v>
      </c>
      <c r="M4">
        <f>COUNTIF(出欠表[Lさん],出欠表集計_欠席超過確認!$A4)</f>
        <v>15</v>
      </c>
      <c r="N4">
        <f>COUNTIF(出欠表[Mさん],出欠表集計_欠席超過確認!$A4)</f>
        <v>16</v>
      </c>
      <c r="O4">
        <f>COUNTIF(出欠表[Nさん],出欠表集計_欠席超過確認!$A4)</f>
        <v>18</v>
      </c>
      <c r="P4">
        <f>COUNTIF(出欠表[Oさん],出欠表集計_欠席超過確認!$A4)</f>
        <v>16</v>
      </c>
      <c r="Q4">
        <f>COUNTIF(出欠表[Pさん],出欠表集計_欠席超過確認!$A4)</f>
        <v>17</v>
      </c>
      <c r="R4">
        <f>COUNTIF(出欠表[Qさん],出欠表集計_欠席超過確認!$A4)</f>
        <v>17</v>
      </c>
      <c r="S4">
        <f>COUNTIF(出欠表[Rさん],出欠表集計_欠席超過確認!$A4)</f>
        <v>15</v>
      </c>
      <c r="T4">
        <f>COUNTIF(出欠表[Sさん],出欠表集計_欠席超過確認!$A4)</f>
        <v>15</v>
      </c>
      <c r="U4">
        <f>COUNTIF(出欠表[Tさん],出欠表集計_欠席超過確認!$A4)</f>
        <v>18</v>
      </c>
      <c r="V4">
        <f>COUNTIF(出欠表[Uさん],出欠表集計_欠席超過確認!$A4)</f>
        <v>18</v>
      </c>
      <c r="W4">
        <f>COUNTIF(出欠表[Vさん],出欠表集計_欠席超過確認!$A4)</f>
        <v>16</v>
      </c>
      <c r="X4">
        <f>COUNTIF(出欠表[Wさん],出欠表集計_欠席超過確認!$A4)</f>
        <v>17</v>
      </c>
      <c r="Y4">
        <f>COUNTIF(出欠表[Xさん],出欠表集計_欠席超過確認!$A4)</f>
        <v>17</v>
      </c>
      <c r="Z4">
        <f>COUNTIF(出欠表[Yさん],出欠表集計_欠席超過確認!$A4)</f>
        <v>16</v>
      </c>
      <c r="AA4">
        <f>COUNTIF(出欠表[Zさん],出欠表集計_欠席超過確認!$A4)</f>
        <v>17</v>
      </c>
    </row>
    <row r="5" spans="1:27">
      <c r="A5" s="2" t="s">
        <v>31</v>
      </c>
      <c r="B5">
        <f>COUNTIF(出欠表[Aさん],出欠表集計_欠席超過確認!$A5)</f>
        <v>2</v>
      </c>
      <c r="C5">
        <f>COUNTIF(出欠表[Bさん],出欠表集計_欠席超過確認!$A5)</f>
        <v>2</v>
      </c>
      <c r="D5">
        <f>COUNTIF(出欠表[Cさん],出欠表集計_欠席超過確認!$A5)</f>
        <v>0</v>
      </c>
      <c r="E5">
        <f>COUNTIF(出欠表[Dさん],出欠表集計_欠席超過確認!$A5)</f>
        <v>1</v>
      </c>
      <c r="F5">
        <f>COUNTIF(出欠表[Eさん],出欠表集計_欠席超過確認!$A5)</f>
        <v>3</v>
      </c>
      <c r="G5">
        <f>COUNTIF(出欠表[Fさん],出欠表集計_欠席超過確認!$A5)</f>
        <v>2</v>
      </c>
      <c r="H5">
        <f>COUNTIF(出欠表[Gさん],出欠表集計_欠席超過確認!$A5)</f>
        <v>4</v>
      </c>
      <c r="I5">
        <f>COUNTIF(出欠表[Hさん],出欠表集計_欠席超過確認!$A5)</f>
        <v>2</v>
      </c>
      <c r="J5">
        <f>COUNTIF(出欠表[Iさん],出欠表集計_欠席超過確認!$A5)</f>
        <v>0</v>
      </c>
      <c r="K5">
        <f>COUNTIF(出欠表[Jさん],出欠表集計_欠席超過確認!$A5)</f>
        <v>0</v>
      </c>
      <c r="L5">
        <f>COUNTIF(出欠表[Kさん],出欠表集計_欠席超過確認!$A5)</f>
        <v>1</v>
      </c>
      <c r="M5">
        <f>COUNTIF(出欠表[Lさん],出欠表集計_欠席超過確認!$A5)</f>
        <v>3</v>
      </c>
      <c r="N5">
        <f>COUNTIF(出欠表[Mさん],出欠表集計_欠席超過確認!$A5)</f>
        <v>3</v>
      </c>
      <c r="O5">
        <f>COUNTIF(出欠表[Nさん],出欠表集計_欠席超過確認!$A5)</f>
        <v>1</v>
      </c>
      <c r="P5">
        <f>COUNTIF(出欠表[Oさん],出欠表集計_欠席超過確認!$A5)</f>
        <v>1</v>
      </c>
      <c r="Q5">
        <f>COUNTIF(出欠表[Pさん],出欠表集計_欠席超過確認!$A5)</f>
        <v>2</v>
      </c>
      <c r="R5">
        <f>COUNTIF(出欠表[Qさん],出欠表集計_欠席超過確認!$A5)</f>
        <v>2</v>
      </c>
      <c r="S5">
        <f>COUNTIF(出欠表[Rさん],出欠表集計_欠席超過確認!$A5)</f>
        <v>4</v>
      </c>
      <c r="T5">
        <f>COUNTIF(出欠表[Sさん],出欠表集計_欠席超過確認!$A5)</f>
        <v>3</v>
      </c>
      <c r="U5">
        <f>COUNTIF(出欠表[Tさん],出欠表集計_欠席超過確認!$A5)</f>
        <v>1</v>
      </c>
      <c r="V5">
        <f>COUNTIF(出欠表[Uさん],出欠表集計_欠席超過確認!$A5)</f>
        <v>0</v>
      </c>
      <c r="W5">
        <f>COUNTIF(出欠表[Vさん],出欠表集計_欠席超過確認!$A5)</f>
        <v>1</v>
      </c>
      <c r="X5">
        <f>COUNTIF(出欠表[Wさん],出欠表集計_欠席超過確認!$A5)</f>
        <v>2</v>
      </c>
      <c r="Y5">
        <f>COUNTIF(出欠表[Xさん],出欠表集計_欠席超過確認!$A5)</f>
        <v>1</v>
      </c>
      <c r="Z5">
        <f>COUNTIF(出欠表[Yさん],出欠表集計_欠席超過確認!$A5)</f>
        <v>2</v>
      </c>
      <c r="AA5">
        <f>COUNTIF(出欠表[Zさん],出欠表集計_欠席超過確認!$A5)</f>
        <v>1</v>
      </c>
    </row>
    <row r="6" spans="1:27">
      <c r="A6" s="2" t="s">
        <v>32</v>
      </c>
      <c r="B6">
        <f>COUNTIF(出欠表[Aさん],出欠表集計_欠席超過確認!$A6)</f>
        <v>0</v>
      </c>
      <c r="C6">
        <f>COUNTIF(出欠表[Bさん],出欠表集計_欠席超過確認!$A6)</f>
        <v>1</v>
      </c>
      <c r="D6">
        <f>COUNTIF(出欠表[Cさん],出欠表集計_欠席超過確認!$A6)</f>
        <v>2</v>
      </c>
      <c r="E6">
        <f>COUNTIF(出欠表[Dさん],出欠表集計_欠席超過確認!$A6)</f>
        <v>2</v>
      </c>
      <c r="F6">
        <f>COUNTIF(出欠表[Eさん],出欠表集計_欠席超過確認!$A6)</f>
        <v>0</v>
      </c>
      <c r="G6">
        <f>COUNTIF(出欠表[Fさん],出欠表集計_欠席超過確認!$A6)</f>
        <v>1</v>
      </c>
      <c r="H6">
        <f>COUNTIF(出欠表[Gさん],出欠表集計_欠席超過確認!$A6)</f>
        <v>1</v>
      </c>
      <c r="I6">
        <f>COUNTIF(出欠表[Hさん],出欠表集計_欠席超過確認!$A6)</f>
        <v>2</v>
      </c>
      <c r="J6">
        <f>COUNTIF(出欠表[Iさん],出欠表集計_欠席超過確認!$A6)</f>
        <v>1</v>
      </c>
      <c r="K6">
        <f>COUNTIF(出欠表[Jさん],出欠表集計_欠席超過確認!$A6)</f>
        <v>1</v>
      </c>
      <c r="L6">
        <f>COUNTIF(出欠表[Kさん],出欠表集計_欠席超過確認!$A6)</f>
        <v>0</v>
      </c>
      <c r="M6">
        <f>COUNTIF(出欠表[Lさん],出欠表集計_欠席超過確認!$A6)</f>
        <v>1</v>
      </c>
      <c r="N6">
        <f>COUNTIF(出欠表[Mさん],出欠表集計_欠席超過確認!$A6)</f>
        <v>0</v>
      </c>
      <c r="O6">
        <f>COUNTIF(出欠表[Nさん],出欠表集計_欠席超過確認!$A6)</f>
        <v>0</v>
      </c>
      <c r="P6">
        <f>COUNTIF(出欠表[Oさん],出欠表集計_欠席超過確認!$A6)</f>
        <v>2</v>
      </c>
      <c r="Q6">
        <f>COUNTIF(出欠表[Pさん],出欠表集計_欠席超過確認!$A6)</f>
        <v>0</v>
      </c>
      <c r="R6">
        <f>COUNTIF(出欠表[Qさん],出欠表集計_欠席超過確認!$A6)</f>
        <v>0</v>
      </c>
      <c r="S6">
        <f>COUNTIF(出欠表[Rさん],出欠表集計_欠席超過確認!$A6)</f>
        <v>0</v>
      </c>
      <c r="T6">
        <f>COUNTIF(出欠表[Sさん],出欠表集計_欠席超過確認!$A6)</f>
        <v>1</v>
      </c>
      <c r="U6">
        <f>COUNTIF(出欠表[Tさん],出欠表集計_欠席超過確認!$A6)</f>
        <v>0</v>
      </c>
      <c r="V6">
        <f>COUNTIF(出欠表[Uさん],出欠表集計_欠席超過確認!$A6)</f>
        <v>1</v>
      </c>
      <c r="W6">
        <f>COUNTIF(出欠表[Vさん],出欠表集計_欠席超過確認!$A6)</f>
        <v>2</v>
      </c>
      <c r="X6">
        <f>COUNTIF(出欠表[Wさん],出欠表集計_欠席超過確認!$A6)</f>
        <v>0</v>
      </c>
      <c r="Y6">
        <f>COUNTIF(出欠表[Xさん],出欠表集計_欠席超過確認!$A6)</f>
        <v>1</v>
      </c>
      <c r="Z6">
        <f>COUNTIF(出欠表[Yさん],出欠表集計_欠席超過確認!$A6)</f>
        <v>1</v>
      </c>
      <c r="AA6">
        <f>COUNTIF(出欠表[Zさん],出欠表集計_欠席超過確認!$A6)</f>
        <v>1</v>
      </c>
    </row>
  </sheetData>
  <phoneticPr fontId="1"/>
  <conditionalFormatting sqref="B6:AA6">
    <cfRule type="cellIs" dxfId="1" priority="1" operator="greaterThan">
      <formula>$B$1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1 s + W M D A M n m l A A A A 9 g A A A B I A H A B D b 2 5 m a W c v U G F j a 2 F n Z S 5 4 b W w g o h g A K K A U A A A A A A A A A A A A A A A A A A A A A A A A A A A A h Y 8 x D o I w G I W v Q r r T l m o M I T 9 l c D O S k J g Y 1 6 Z W q E I x t F j u 5 u C R v I I Y R d 0 c 3 / e + 4 b 3 7 9 Q b Z 0 N T B R X V W t y Z F E a Y o U E a 2 e 2 3 K F P X u E M Y o 4 1 A I e R K l C k b Z 2 G S w + x R V z p 0 T Q r z 3 2 M 9 w 2 5 W E U R q R X b 7 e y E o 1 A n 1 k / V 8 O t b F O G K k Q h + 1 r D G c 4 Y n O 8 Y D G m Q C Y I u T Z f g Y 1 7 n + 0 P h G V f u 7 5 T / C j C V Q F k i k D e H / g D U E s D B B Q A A g A I A I N b P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W z 5 Y K I p H u A 4 A A A A R A A A A E w A c A E Z v c m 1 1 b G F z L 1 N l Y 3 R p b 2 4 x L m 0 g o h g A K K A U A A A A A A A A A A A A A A A A A A A A A A A A A A A A K 0 5 N L s n M z 1 M I h t C G 1 g B Q S w E C L Q A U A A I A C A C D W z 5 Y w M A y e a U A A A D 2 A A A A E g A A A A A A A A A A A A A A A A A A A A A A Q 2 9 u Z m l n L 1 B h Y 2 t h Z 2 U u e G 1 s U E s B A i 0 A F A A C A A g A g 1 s + W A / K 6 a u k A A A A 6 Q A A A B M A A A A A A A A A A A A A A A A A 8 Q A A A F t D b 2 5 0 Z W 5 0 X 1 R 5 c G V z X S 5 4 b W x Q S w E C L Q A U A A I A C A C D W z 5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O 2 5 Y s 6 L r p D v e F N Z m b w b x E A A A A A A g A A A A A A E G Y A A A A B A A A g A A A A U 8 / l 3 f V E M k e x F V 2 u q E 1 / q o R t J g C 8 I n / 6 s 3 q G O w 7 Z h L E A A A A A D o A A A A A C A A A g A A A A G x d o x u o 9 g p q 6 a T W 5 M h C + e e n Y X k C h T O i S 0 i a F W P B o 9 x 5 Q A A A A J l T X / K Q g D P d W p x c Q X o f 2 E n + H Z r J G N W Y 9 L T L L a 9 a i 0 g q B y u U T V c R Q y 5 h o K 6 f p f 5 B n u Q B Y j 6 T 9 q Q 9 T p i i N P c T + 6 i G 9 7 Z X + i Y 0 j F 7 E t t 0 x I R D Z A A A A A T e 3 q 4 C H L t Q g L X o n r O 2 P I r 7 5 7 A X 7 i 3 D J q H I z u 2 g 3 N Y z O W 3 z R 4 A r g 3 x y p 6 k t C z m O m 2 z P V i D C i h Q h m T R 6 T p v I S P 6 g = = < / D a t a M a s h u p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 �Q kh�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 �Q kh�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 C o l u m n s \ �cmi�e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 C o l u m n s \ G U0�0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 C o l u m n s \ Z U0�0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 C o l u m n s \ �cmi�e  ( gn0�0�0�0�0�0�0) 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 C o l u m n s \ �cmi�e  ( g) 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 �Q kh�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 �Q kh�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 M e a s u r e s \ �0�0�0�0  /   A U0�0< / K e y > < / D i a g r a m O b j e c t K e y > < D i a g r a m O b j e c t K e y > < K e y > M e a s u r e s \ �0�0�0�0  /   A U0�0\ T a g I n f o \ _< / K e y > < / D i a g r a m O b j e c t K e y > < D i a g r a m O b j e c t K e y > < K e y > M e a s u r e s \ �0�0�0�0  /   A U0�0\ T a g I n f o \ $P< / K e y > < / D i a g r a m O b j e c t K e y > < D i a g r a m O b j e c t K e y > < K e y > C o l u m n s \ �cmi�e< / K e y > < / D i a g r a m O b j e c t K e y > < D i a g r a m O b j e c t K e y > < K e y > C o l u m n s \ A U0�0< / K e y > < / D i a g r a m O b j e c t K e y > < D i a g r a m O b j e c t K e y > < K e y > C o l u m n s \ B U0�0< / K e y > < / D i a g r a m O b j e c t K e y > < D i a g r a m O b j e c t K e y > < K e y > C o l u m n s \ C U0�0< / K e y > < / D i a g r a m O b j e c t K e y > < D i a g r a m O b j e c t K e y > < K e y > C o l u m n s \ D U0�0< / K e y > < / D i a g r a m O b j e c t K e y > < D i a g r a m O b j e c t K e y > < K e y > C o l u m n s \ E U0�0< / K e y > < / D i a g r a m O b j e c t K e y > < D i a g r a m O b j e c t K e y > < K e y > C o l u m n s \ F U0�0< / K e y > < / D i a g r a m O b j e c t K e y > < D i a g r a m O b j e c t K e y > < K e y > C o l u m n s \ G U0�0< / K e y > < / D i a g r a m O b j e c t K e y > < D i a g r a m O b j e c t K e y > < K e y > C o l u m n s \ H U0�0< / K e y > < / D i a g r a m O b j e c t K e y > < D i a g r a m O b j e c t K e y > < K e y > C o l u m n s \ I U0�0< / K e y > < / D i a g r a m O b j e c t K e y > < D i a g r a m O b j e c t K e y > < K e y > C o l u m n s \ J U0�0< / K e y > < / D i a g r a m O b j e c t K e y > < D i a g r a m O b j e c t K e y > < K e y > C o l u m n s \ K U0�0< / K e y > < / D i a g r a m O b j e c t K e y > < D i a g r a m O b j e c t K e y > < K e y > C o l u m n s \ L U0�0< / K e y > < / D i a g r a m O b j e c t K e y > < D i a g r a m O b j e c t K e y > < K e y > C o l u m n s \ M U0�0< / K e y > < / D i a g r a m O b j e c t K e y > < D i a g r a m O b j e c t K e y > < K e y > C o l u m n s \ N U0�0< / K e y > < / D i a g r a m O b j e c t K e y > < D i a g r a m O b j e c t K e y > < K e y > C o l u m n s \ O U0�0< / K e y > < / D i a g r a m O b j e c t K e y > < D i a g r a m O b j e c t K e y > < K e y > C o l u m n s \ P U0�0< / K e y > < / D i a g r a m O b j e c t K e y > < D i a g r a m O b j e c t K e y > < K e y > C o l u m n s \ Q U0�0< / K e y > < / D i a g r a m O b j e c t K e y > < D i a g r a m O b j e c t K e y > < K e y > C o l u m n s \ R U0�0< / K e y > < / D i a g r a m O b j e c t K e y > < D i a g r a m O b j e c t K e y > < K e y > C o l u m n s \ S U0�0< / K e y > < / D i a g r a m O b j e c t K e y > < D i a g r a m O b j e c t K e y > < K e y > C o l u m n s \ T U0�0< / K e y > < / D i a g r a m O b j e c t K e y > < D i a g r a m O b j e c t K e y > < K e y > C o l u m n s \ U U0�0< / K e y > < / D i a g r a m O b j e c t K e y > < D i a g r a m O b j e c t K e y > < K e y > C o l u m n s \ V U0�0< / K e y > < / D i a g r a m O b j e c t K e y > < D i a g r a m O b j e c t K e y > < K e y > C o l u m n s \ W U0�0< / K e y > < / D i a g r a m O b j e c t K e y > < D i a g r a m O b j e c t K e y > < K e y > C o l u m n s \ X U0�0< / K e y > < / D i a g r a m O b j e c t K e y > < D i a g r a m O b j e c t K e y > < K e y > C o l u m n s \ Y U0�0< / K e y > < / D i a g r a m O b j e c t K e y > < D i a g r a m O b j e c t K e y > < K e y > C o l u m n s \ Z U0�0< / K e y > < / D i a g r a m O b j e c t K e y > < D i a g r a m O b j e c t K e y > < K e y > C o l u m n s \ �cmi�e  ( gn0�0�0�0�0�0�0) < / K e y > < / D i a g r a m O b j e c t K e y > < D i a g r a m O b j e c t K e y > < K e y > C o l u m n s \ �cmi�e  ( g) < / K e y > < / D i a g r a m O b j e c t K e y > < D i a g r a m O b j e c t K e y > < K e y > L i n k s \ & l t ; C o l u m n s \ �0�0�0�0  /   A U0�0& g t ; - & l t ; M e a s u r e s \ A U0�0& g t ; < / K e y > < / D i a g r a m O b j e c t K e y > < D i a g r a m O b j e c t K e y > < K e y > L i n k s \ & l t ; C o l u m n s \ �0�0�0�0  /   A U0�0& g t ; - & l t ; M e a s u r e s \ A U0�0& g t ; \ C O L U M N < / K e y > < / D i a g r a m O b j e c t K e y > < D i a g r a m O b j e c t K e y > < K e y > L i n k s \ & l t ; C o l u m n s \ �0�0�0�0  /   A U0�0& g t ; - & l t ; M e a s u r e s \ A U0�0& g t ; \ M E A S U R E 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 M e a s u r e s \ �0�0�0�0  /   A U0�0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 M e a s u r e s \ �0�0�0�0  /   A U0�0\ T a g I n f o \ _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 M e a s u r e s \ �0�0�0�0  /   A U0�0\ T a g I n f o \ $P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 C o l u m n s \ �cmi�e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 C o l u m n s \ A U0�0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 C o l u m n s \ B U0�0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 C o l u m n s \ C U0�0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 C o l u m n s \ D U0�0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 C o l u m n s \ E U0�0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 C o l u m n s \ F U0�0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 C o l u m n s \ G U0�0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 C o l u m n s \ H U0�0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 C o l u m n s \ I U0�0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 C o l u m n s \ J U0�0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 C o l u m n s \ K U0�0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 C o l u m n s \ L U0�0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 C o l u m n s \ M U0�0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 C o l u m n s \ N U0�0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 C o l u m n s \ O U0�0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 C o l u m n s \ P U0�0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 C o l u m n s \ Q U0�0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 C o l u m n s \ R U0�0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 C o l u m n s \ S U0�0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 C o l u m n s \ T U0�0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 C o l u m n s \ U U0�0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 C o l u m n s \ V U0�0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 C o l u m n s \ W U0�0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 C o l u m n s \ X U0�0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 C o l u m n s \ Y U0�0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 C o l u m n s \ Z U0�0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 C o l u m n s \ �cmi�e  ( gn0�0�0�0�0�0�0) < / K e y > < / a : K e y > < a : V a l u e   i : t y p e = " M e a s u r e G r i d N o d e V i e w S t a t e " > < C o l u m n > 2 7 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 C o l u m n s \ �cmi�e  ( g) < / K e y > < / a : K e y > < a : V a l u e   i : t y p e = " M e a s u r e G r i d N o d e V i e w S t a t e " > < C o l u m n > 2 8 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 L i n k s \ & l t ; C o l u m n s \ �0�0�0�0  /   A U0�0& g t ; - & l t ; M e a s u r e s \ A U0�0& g t ; 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 L i n k s \ & l t ; C o l u m n s \ �0�0�0�0  /   A U0�0& g t ; - & l t ; M e a s u r e s \ A U0�0& g t ; \ C O L U M N 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 L i n k s \ & l t ; C o l u m n s \ �0�0�0�0  /   A U0�0& g t ; - & l t ; M e a s u r e s \ A U0�0& g t ; \ M E A S U R E 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 �Q kh�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 1 2 8 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5 0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 2 0 2 4 - 0 1 - 3 0 T 1 5 : 5 9 : 2 3 . 2 7 8 9 4 2 2 + 0 9 : 0 0 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�Q kh�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�Q kh�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 2 8 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�Q kh�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 �cmi�e< / s t r i n g > < / k e y > < v a l u e > < i n t > 8 8 < / i n t > < / v a l u e > < / i t e m > < i t e m > < k e y > < s t r i n g > A U0�0< / s t r i n g > < / k e y > < v a l u e > < i n t > 8 3 < / i n t > < / v a l u e > < / i t e m > < i t e m > < k e y > < s t r i n g > B U0�0< / s t r i n g > < / k e y > < v a l u e > < i n t > 8 3 < / i n t > < / v a l u e > < / i t e m > < i t e m > < k e y > < s t r i n g > C U0�0< / s t r i n g > < / k e y > < v a l u e > < i n t > 8 3 < / i n t > < / v a l u e > < / i t e m > < i t e m > < k e y > < s t r i n g > D U0�0< / s t r i n g > < / k e y > < v a l u e > < i n t > 8 4 < / i n t > < / v a l u e > < / i t e m > < i t e m > < k e y > < s t r i n g > E U0�0< / s t r i n g > < / k e y > < v a l u e > < i n t > 8 2 < / i n t > < / v a l u e > < / i t e m > < i t e m > < k e y > < s t r i n g > F U0�0< / s t r i n g > < / k e y > < v a l u e > < i n t > 8 2 < / i n t > < / v a l u e > < / i t e m > < i t e m > < k e y > < s t r i n g > G U0�0< / s t r i n g > < / k e y > < v a l u e > < i n t > 8 4 < / i n t > < / v a l u e > < / i t e m > < i t e m > < k e y > < s t r i n g > H U0�0< / s t r i n g > < / k e y > < v a l u e > < i n t > 8 4 < / i n t > < / v a l u e > < / i t e m > < i t e m > < k e y > < s t r i n g > I U0�0< / s t r i n g > < / k e y > < v a l u e > < i n t > 7 7 < / i n t > < / v a l u e > < / i t e m > < i t e m > < k e y > < s t r i n g > J U0�0< / s t r i n g > < / k e y > < v a l u e > < i n t > 7 9 < / i n t > < / v a l u e > < / i t e m > < i t e m > < k e y > < s t r i n g > K U0�0< / s t r i n g > < / k e y > < v a l u e > < i n t > 8 3 < / i n t > < / v a l u e > < / i t e m > < i t e m > < k e y > < s t r i n g > L U0�0< / s t r i n g > < / k e y > < v a l u e > < i n t > 8 2 < / i n t > < / v a l u e > < / i t e m > < i t e m > < k e y > < s t r i n g > M U0�0< / s t r i n g > < / k e y > < v a l u e > < i n t > 8 7 < / i n t > < / v a l u e > < / i t e m > < i t e m > < k e y > < s t r i n g > N U0�0< / s t r i n g > < / k e y > < v a l u e > < i n t > 8 4 < / i n t > < / v a l u e > < / i t e m > < i t e m > < k e y > < s t r i n g > O U0�0< / s t r i n g > < / k e y > < v a l u e > < i n t > 8 4 < / i n t > < / v a l u e > < / i t e m > < i t e m > < k e y > < s t r i n g > P U0�0< / s t r i n g > < / k e y > < v a l u e > < i n t > 8 3 < / i n t > < / v a l u e > < / i t e m > < i t e m > < k e y > < s t r i n g > Q U0�0< / s t r i n g > < / k e y > < v a l u e > < i n t > 8 4 < / i n t > < / v a l u e > < / i t e m > < i t e m > < k e y > < s t r i n g > R U0�0< / s t r i n g > < / k e y > < v a l u e > < i n t > 8 3 < / i n t > < / v a l u e > < / i t e m > < i t e m > < k e y > < s t r i n g > S U0�0< / s t r i n g > < / k e y > < v a l u e > < i n t > 8 2 < / i n t > < / v a l u e > < / i t e m > < i t e m > < k e y > < s t r i n g > T U0�0< / s t r i n g > < / k e y > < v a l u e > < i n t > 8 2 < / i n t > < / v a l u e > < / i t e m > < i t e m > < k e y > < s t r i n g > U U0�0< / s t r i n g > < / k e y > < v a l u e > < i n t > 8 4 < / i n t > < / v a l u e > < / i t e m > < i t e m > < k e y > < s t r i n g > V U0�0< / s t r i n g > < / k e y > < v a l u e > < i n t > 8 3 < / i n t > < / v a l u e > < / i t e m > < i t e m > < k e y > < s t r i n g > W U0�0< / s t r i n g > < / k e y > < v a l u e > < i n t > 8 7 < / i n t > < / v a l u e > < / i t e m > < i t e m > < k e y > < s t r i n g > X U0�0< / s t r i n g > < / k e y > < v a l u e > < i n t > 8 3 < / i n t > < / v a l u e > < / i t e m > < i t e m > < k e y > < s t r i n g > Y U0�0< / s t r i n g > < / k e y > < v a l u e > < i n t > 8 3 < / i n t > < / v a l u e > < / i t e m > < i t e m > < k e y > < s t r i n g > Z U0�0< / s t r i n g > < / k e y > < v a l u e > < i n t > 8 2 < / i n t > < / v a l u e > < / i t e m > < i t e m > < k e y > < s t r i n g > �cmi�e  ( gn0�0�0�0�0�0�0) < / s t r i n g > < / k e y > < v a l u e > < i n t > 2 2 4 < / i n t > < / v a l u e > < / i t e m > < i t e m > < k e y > < s t r i n g > �cmi�e  ( g) < / s t r i n g > < / k e y > < v a l u e > < i n t > 1 1 9 < / i n t > < / v a l u e > < / i t e m > < / C o l u m n W i d t h s > < C o l u m n D i s p l a y I n d e x > < i t e m > < k e y > < s t r i n g > �cmi�e< / s t r i n g > < / k e y > < v a l u e > < i n t > 0 < / i n t > < / v a l u e > < / i t e m > < i t e m > < k e y > < s t r i n g > A U0�0< / s t r i n g > < / k e y > < v a l u e > < i n t > 1 < / i n t > < / v a l u e > < / i t e m > < i t e m > < k e y > < s t r i n g > B U0�0< / s t r i n g > < / k e y > < v a l u e > < i n t > 2 < / i n t > < / v a l u e > < / i t e m > < i t e m > < k e y > < s t r i n g > C U0�0< / s t r i n g > < / k e y > < v a l u e > < i n t > 3 < / i n t > < / v a l u e > < / i t e m > < i t e m > < k e y > < s t r i n g > D U0�0< / s t r i n g > < / k e y > < v a l u e > < i n t > 4 < / i n t > < / v a l u e > < / i t e m > < i t e m > < k e y > < s t r i n g > E U0�0< / s t r i n g > < / k e y > < v a l u e > < i n t > 5 < / i n t > < / v a l u e > < / i t e m > < i t e m > < k e y > < s t r i n g > F U0�0< / s t r i n g > < / k e y > < v a l u e > < i n t > 6 < / i n t > < / v a l u e > < / i t e m > < i t e m > < k e y > < s t r i n g > G U0�0< / s t r i n g > < / k e y > < v a l u e > < i n t > 7 < / i n t > < / v a l u e > < / i t e m > < i t e m > < k e y > < s t r i n g > H U0�0< / s t r i n g > < / k e y > < v a l u e > < i n t > 8 < / i n t > < / v a l u e > < / i t e m > < i t e m > < k e y > < s t r i n g > I U0�0< / s t r i n g > < / k e y > < v a l u e > < i n t > 9 < / i n t > < / v a l u e > < / i t e m > < i t e m > < k e y > < s t r i n g > J U0�0< / s t r i n g > < / k e y > < v a l u e > < i n t > 1 0 < / i n t > < / v a l u e > < / i t e m > < i t e m > < k e y > < s t r i n g > K U0�0< / s t r i n g > < / k e y > < v a l u e > < i n t > 1 1 < / i n t > < / v a l u e > < / i t e m > < i t e m > < k e y > < s t r i n g > L U0�0< / s t r i n g > < / k e y > < v a l u e > < i n t > 1 2 < / i n t > < / v a l u e > < / i t e m > < i t e m > < k e y > < s t r i n g > M U0�0< / s t r i n g > < / k e y > < v a l u e > < i n t > 1 3 < / i n t > < / v a l u e > < / i t e m > < i t e m > < k e y > < s t r i n g > N U0�0< / s t r i n g > < / k e y > < v a l u e > < i n t > 1 4 < / i n t > < / v a l u e > < / i t e m > < i t e m > < k e y > < s t r i n g > O U0�0< / s t r i n g > < / k e y > < v a l u e > < i n t > 1 5 < / i n t > < / v a l u e > < / i t e m > < i t e m > < k e y > < s t r i n g > P U0�0< / s t r i n g > < / k e y > < v a l u e > < i n t > 1 6 < / i n t > < / v a l u e > < / i t e m > < i t e m > < k e y > < s t r i n g > Q U0�0< / s t r i n g > < / k e y > < v a l u e > < i n t > 1 7 < / i n t > < / v a l u e > < / i t e m > < i t e m > < k e y > < s t r i n g > R U0�0< / s t r i n g > < / k e y > < v a l u e > < i n t > 1 8 < / i n t > < / v a l u e > < / i t e m > < i t e m > < k e y > < s t r i n g > S U0�0< / s t r i n g > < / k e y > < v a l u e > < i n t > 1 9 < / i n t > < / v a l u e > < / i t e m > < i t e m > < k e y > < s t r i n g > T U0�0< / s t r i n g > < / k e y > < v a l u e > < i n t > 2 0 < / i n t > < / v a l u e > < / i t e m > < i t e m > < k e y > < s t r i n g > U U0�0< / s t r i n g > < / k e y > < v a l u e > < i n t > 2 1 < / i n t > < / v a l u e > < / i t e m > < i t e m > < k e y > < s t r i n g > V U0�0< / s t r i n g > < / k e y > < v a l u e > < i n t > 2 2 < / i n t > < / v a l u e > < / i t e m > < i t e m > < k e y > < s t r i n g > W U0�0< / s t r i n g > < / k e y > < v a l u e > < i n t > 2 3 < / i n t > < / v a l u e > < / i t e m > < i t e m > < k e y > < s t r i n g > X U0�0< / s t r i n g > < / k e y > < v a l u e > < i n t > 2 4 < / i n t > < / v a l u e > < / i t e m > < i t e m > < k e y > < s t r i n g > Y U0�0< / s t r i n g > < / k e y > < v a l u e > < i n t > 2 5 < / i n t > < / v a l u e > < / i t e m > < i t e m > < k e y > < s t r i n g > Z U0�0< / s t r i n g > < / k e y > < v a l u e > < i n t > 2 6 < / i n t > < / v a l u e > < / i t e m > < i t e m > < k e y > < s t r i n g > �cmi�e  ( gn0�0�0�0�0�0�0) < / s t r i n g > < / k e y > < v a l u e > < i n t > 2 7 < / i n t > < / v a l u e > < / i t e m > < i t e m > < k e y > < s t r i n g > �cmi�e  ( g) < / s t r i n g > < / k e y > < v a l u e > < i n t > 2 8 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420132D7-E725-46BD-BC12-9A826803D231}">
  <ds:schemaRefs>
    <ds:schemaRef ds:uri="http://schemas.microsoft.com/DataMashup"/>
  </ds:schemaRefs>
</ds:datastoreItem>
</file>

<file path=customXml/itemProps10.xml><?xml version="1.0" encoding="utf-8"?>
<ds:datastoreItem xmlns:ds="http://schemas.openxmlformats.org/officeDocument/2006/customXml" ds:itemID="{C91974FB-8066-4D6E-9074-FA34F10C63D8}">
  <ds:schemaRefs/>
</ds:datastoreItem>
</file>

<file path=customXml/itemProps11.xml><?xml version="1.0" encoding="utf-8"?>
<ds:datastoreItem xmlns:ds="http://schemas.openxmlformats.org/officeDocument/2006/customXml" ds:itemID="{5FDD4076-92AD-46A0-B1CA-8F6E7BFFC41E}">
  <ds:schemaRefs/>
</ds:datastoreItem>
</file>

<file path=customXml/itemProps12.xml><?xml version="1.0" encoding="utf-8"?>
<ds:datastoreItem xmlns:ds="http://schemas.openxmlformats.org/officeDocument/2006/customXml" ds:itemID="{99CE24D3-8D03-4EB9-A038-58D5614720D9}">
  <ds:schemaRefs/>
</ds:datastoreItem>
</file>

<file path=customXml/itemProps13.xml><?xml version="1.0" encoding="utf-8"?>
<ds:datastoreItem xmlns:ds="http://schemas.openxmlformats.org/officeDocument/2006/customXml" ds:itemID="{E69D78C3-20FE-4FB4-BB75-D73830897256}">
  <ds:schemaRefs/>
</ds:datastoreItem>
</file>

<file path=customXml/itemProps14.xml><?xml version="1.0" encoding="utf-8"?>
<ds:datastoreItem xmlns:ds="http://schemas.openxmlformats.org/officeDocument/2006/customXml" ds:itemID="{50A93008-0D00-4EC1-841A-14390F1A0C6A}">
  <ds:schemaRefs/>
</ds:datastoreItem>
</file>

<file path=customXml/itemProps15.xml><?xml version="1.0" encoding="utf-8"?>
<ds:datastoreItem xmlns:ds="http://schemas.openxmlformats.org/officeDocument/2006/customXml" ds:itemID="{58A2520B-F875-4FB0-8B73-A2636E65EA25}">
  <ds:schemaRefs/>
</ds:datastoreItem>
</file>

<file path=customXml/itemProps16.xml><?xml version="1.0" encoding="utf-8"?>
<ds:datastoreItem xmlns:ds="http://schemas.openxmlformats.org/officeDocument/2006/customXml" ds:itemID="{B6517289-3D1D-4C31-ADC6-9217C5098CA3}">
  <ds:schemaRefs/>
</ds:datastoreItem>
</file>

<file path=customXml/itemProps17.xml><?xml version="1.0" encoding="utf-8"?>
<ds:datastoreItem xmlns:ds="http://schemas.openxmlformats.org/officeDocument/2006/customXml" ds:itemID="{3C9FE173-465A-4648-8A0E-F4D2155B424F}">
  <ds:schemaRefs/>
</ds:datastoreItem>
</file>

<file path=customXml/itemProps2.xml><?xml version="1.0" encoding="utf-8"?>
<ds:datastoreItem xmlns:ds="http://schemas.openxmlformats.org/officeDocument/2006/customXml" ds:itemID="{5D0B2B93-F775-4CF6-A228-C1978B8B0F16}">
  <ds:schemaRefs/>
</ds:datastoreItem>
</file>

<file path=customXml/itemProps3.xml><?xml version="1.0" encoding="utf-8"?>
<ds:datastoreItem xmlns:ds="http://schemas.openxmlformats.org/officeDocument/2006/customXml" ds:itemID="{12663489-83E9-4504-BD06-BF867D062ECA}">
  <ds:schemaRefs/>
</ds:datastoreItem>
</file>

<file path=customXml/itemProps4.xml><?xml version="1.0" encoding="utf-8"?>
<ds:datastoreItem xmlns:ds="http://schemas.openxmlformats.org/officeDocument/2006/customXml" ds:itemID="{46E28F8A-5856-443C-BA14-8E104C0A4A98}">
  <ds:schemaRefs/>
</ds:datastoreItem>
</file>

<file path=customXml/itemProps5.xml><?xml version="1.0" encoding="utf-8"?>
<ds:datastoreItem xmlns:ds="http://schemas.openxmlformats.org/officeDocument/2006/customXml" ds:itemID="{695DFDF2-FCC7-4946-A9A7-D660DB7B2155}">
  <ds:schemaRefs/>
</ds:datastoreItem>
</file>

<file path=customXml/itemProps6.xml><?xml version="1.0" encoding="utf-8"?>
<ds:datastoreItem xmlns:ds="http://schemas.openxmlformats.org/officeDocument/2006/customXml" ds:itemID="{BE885124-88EF-4025-BE1C-C2DE9BED9DC8}">
  <ds:schemaRefs/>
</ds:datastoreItem>
</file>

<file path=customXml/itemProps7.xml><?xml version="1.0" encoding="utf-8"?>
<ds:datastoreItem xmlns:ds="http://schemas.openxmlformats.org/officeDocument/2006/customXml" ds:itemID="{621BBDC7-1F9A-437C-B50A-D56CB141BB7A}">
  <ds:schemaRefs/>
</ds:datastoreItem>
</file>

<file path=customXml/itemProps8.xml><?xml version="1.0" encoding="utf-8"?>
<ds:datastoreItem xmlns:ds="http://schemas.openxmlformats.org/officeDocument/2006/customXml" ds:itemID="{9298C499-C5B3-4A05-B456-FFA8B2A9A66F}">
  <ds:schemaRefs/>
</ds:datastoreItem>
</file>

<file path=customXml/itemProps9.xml><?xml version="1.0" encoding="utf-8"?>
<ds:datastoreItem xmlns:ds="http://schemas.openxmlformats.org/officeDocument/2006/customXml" ds:itemID="{4A6F9D6B-081C-4D7E-9C5E-8647091EF0A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出欠表</vt:lpstr>
      <vt:lpstr>出欠表集計_欠席超過確認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2024-01-30T06:59:23Z</dcterms:modified>
</cp:coreProperties>
</file>