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202300"/>
  <mc:AlternateContent xmlns:mc="http://schemas.openxmlformats.org/markup-compatibility/2006">
    <mc:Choice Requires="x15">
      <x15ac:absPath xmlns:x15ac="http://schemas.microsoft.com/office/spreadsheetml/2010/11/ac" url="G:\その他のパソコン\マイ コンピュータ\freelance\ProgramWeb\distribution_tool\事務\profit-loss\"/>
    </mc:Choice>
  </mc:AlternateContent>
  <xr:revisionPtr revIDLastSave="0" documentId="13_ncr:1_{7051250C-9D14-4A56-856D-4C61CE4D54EB}" xr6:coauthVersionLast="47" xr6:coauthVersionMax="47" xr10:uidLastSave="{00000000-0000-0000-0000-000000000000}"/>
  <workbookProtection workbookAlgorithmName="SHA-512" workbookHashValue="PsdlOe42R57kTk2SzAypztwzpnLOVA4G6pOieWwlnqBWLERQxXUHYwnac/gWIJyrRCf5Aq9ngevD4falUhTCng==" workbookSaltValue="Levp4vsYm5QKhfUHWFhPMQ==" workbookSpinCount="100000" lockStructure="1"/>
  <bookViews>
    <workbookView xWindow="-120" yWindow="-120" windowWidth="29040" windowHeight="15720" xr2:uid="{115D3B21-CA80-48C6-9F07-7A7CAB92C582}"/>
  </bookViews>
  <sheets>
    <sheet name="利益テーブル" sheetId="4" r:id="rId1"/>
    <sheet name="売上テーブル" sheetId="2" r:id="rId2"/>
    <sheet name="経費テーブル" sheetId="3" r:id="rId3"/>
  </sheets>
  <definedNames>
    <definedName name="FromArray_1">_xlfn.ANCHORARRAY(#REF!)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E6" i="4"/>
  <c r="E7" i="4"/>
  <c r="G7" i="4" s="1"/>
  <c r="H7" i="4" s="1"/>
  <c r="E8" i="4"/>
  <c r="G8" i="4" s="1"/>
  <c r="H8" i="4" s="1"/>
  <c r="E9" i="4"/>
  <c r="G9" i="4" s="1"/>
  <c r="H9" i="4" s="1"/>
  <c r="E10" i="4"/>
  <c r="G10" i="4" s="1"/>
  <c r="H10" i="4" s="1"/>
  <c r="E11" i="4"/>
  <c r="G11" i="4" s="1"/>
  <c r="H11" i="4" s="1"/>
  <c r="E12" i="4"/>
  <c r="G12" i="4" s="1"/>
  <c r="H12" i="4" s="1"/>
  <c r="E13" i="4"/>
  <c r="G13" i="4" s="1"/>
  <c r="H13" i="4" s="1"/>
  <c r="E14" i="4"/>
  <c r="E15" i="4"/>
  <c r="E16" i="4"/>
  <c r="E17" i="4"/>
  <c r="C17" i="3"/>
  <c r="C7" i="3"/>
  <c r="C8" i="3"/>
  <c r="C9" i="3"/>
  <c r="C10" i="3"/>
  <c r="C11" i="3"/>
  <c r="C12" i="3"/>
  <c r="C13" i="3"/>
  <c r="C14" i="3"/>
  <c r="C15" i="3"/>
  <c r="C16" i="3"/>
  <c r="C6" i="3"/>
  <c r="C6" i="2"/>
  <c r="D6" i="4" s="1"/>
  <c r="C7" i="2"/>
  <c r="D7" i="4" s="1"/>
  <c r="C8" i="2"/>
  <c r="D8" i="4" s="1"/>
  <c r="C9" i="2"/>
  <c r="D9" i="4" s="1"/>
  <c r="C10" i="2"/>
  <c r="D10" i="4" s="1"/>
  <c r="C11" i="2"/>
  <c r="D11" i="4" s="1"/>
  <c r="C12" i="2"/>
  <c r="D12" i="4" s="1"/>
  <c r="C13" i="2"/>
  <c r="D13" i="4" s="1"/>
  <c r="C14" i="2"/>
  <c r="D14" i="4" s="1"/>
  <c r="C15" i="2"/>
  <c r="D15" i="4" s="1"/>
  <c r="C16" i="2"/>
  <c r="D16" i="4" s="1"/>
  <c r="C17" i="2"/>
  <c r="D17" i="4" s="1"/>
  <c r="AH6" i="3"/>
  <c r="AH7" i="3"/>
  <c r="AH8" i="3"/>
  <c r="AH9" i="3"/>
  <c r="AH10" i="3"/>
  <c r="AH11" i="3"/>
  <c r="AH12" i="3"/>
  <c r="AH13" i="3"/>
  <c r="AH14" i="3"/>
  <c r="AH15" i="3"/>
  <c r="AH16" i="3"/>
  <c r="AH17" i="3"/>
  <c r="I11" i="4" l="1"/>
  <c r="I10" i="4"/>
  <c r="I9" i="4"/>
  <c r="G14" i="4"/>
  <c r="I13" i="4"/>
  <c r="I8" i="4"/>
  <c r="I12" i="4"/>
  <c r="I7" i="4"/>
  <c r="G6" i="4"/>
  <c r="H6" i="4" s="1"/>
  <c r="I6" i="4" s="1"/>
  <c r="G15" i="4"/>
  <c r="G16" i="4"/>
  <c r="G17" i="4"/>
  <c r="H15" i="4" l="1"/>
  <c r="I15" i="4" s="1"/>
  <c r="H17" i="4"/>
  <c r="I17" i="4"/>
  <c r="H16" i="4"/>
  <c r="I16" i="4"/>
  <c r="H14" i="4"/>
  <c r="I14" i="4"/>
</calcChain>
</file>

<file path=xl/sharedStrings.xml><?xml version="1.0" encoding="utf-8"?>
<sst xmlns="http://schemas.openxmlformats.org/spreadsheetml/2006/main" count="75" uniqueCount="43">
  <si>
    <t>年月</t>
    <rPh sb="0" eb="1">
      <t>ネン</t>
    </rPh>
    <rPh sb="1" eb="2">
      <t>ツキ</t>
    </rPh>
    <phoneticPr fontId="1"/>
  </si>
  <si>
    <t>年月</t>
    <rPh sb="0" eb="2">
      <t>ネンツキ</t>
    </rPh>
    <phoneticPr fontId="1"/>
  </si>
  <si>
    <t>月合計</t>
    <rPh sb="0" eb="3">
      <t>ツキゴウケイ</t>
    </rPh>
    <phoneticPr fontId="1"/>
  </si>
  <si>
    <t>列1</t>
  </si>
  <si>
    <t>列2</t>
  </si>
  <si>
    <t>列12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</si>
  <si>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</si>
  <si>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</si>
  <si>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</si>
  <si>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</si>
  <si>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</si>
  <si>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</si>
  <si>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</si>
  <si>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</si>
  <si>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</si>
  <si>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列13</t>
  </si>
  <si>
    <t>列14</t>
  </si>
  <si>
    <t>列16</t>
  </si>
  <si>
    <t>列17</t>
  </si>
  <si>
    <t>列18</t>
  </si>
  <si>
    <t>列19</t>
  </si>
  <si>
    <t>列20</t>
  </si>
  <si>
    <t>列21</t>
  </si>
  <si>
    <t>列22</t>
  </si>
  <si>
    <t>列23</t>
  </si>
  <si>
    <t>列24</t>
  </si>
  <si>
    <t>列25</t>
  </si>
  <si>
    <t>列15</t>
    <phoneticPr fontId="1"/>
  </si>
  <si>
    <t>列26</t>
  </si>
  <si>
    <t>列27</t>
  </si>
  <si>
    <t>列28</t>
  </si>
  <si>
    <t>列29</t>
  </si>
  <si>
    <t>列30</t>
  </si>
  <si>
    <t>年度</t>
    <rPh sb="0" eb="2">
      <t>ネンド</t>
    </rPh>
    <phoneticPr fontId="1"/>
  </si>
  <si>
    <t>月</t>
    <rPh sb="0" eb="1">
      <t>ツキ</t>
    </rPh>
    <phoneticPr fontId="1"/>
  </si>
  <si>
    <t>月合計売上</t>
    <rPh sb="0" eb="1">
      <t>ツキ</t>
    </rPh>
    <rPh sb="1" eb="3">
      <t>ゴウケイ</t>
    </rPh>
    <rPh sb="3" eb="5">
      <t>ウリアゲ</t>
    </rPh>
    <phoneticPr fontId="1"/>
  </si>
  <si>
    <t>月合計経費</t>
    <rPh sb="0" eb="1">
      <t>ツキ</t>
    </rPh>
    <rPh sb="1" eb="3">
      <t>ゴウケイ</t>
    </rPh>
    <rPh sb="3" eb="5">
      <t>ケイヒ</t>
    </rPh>
    <phoneticPr fontId="1"/>
  </si>
  <si>
    <t>税引前利益額</t>
    <rPh sb="3" eb="5">
      <t>リエキ</t>
    </rPh>
    <rPh sb="5" eb="6">
      <t>ガク</t>
    </rPh>
    <phoneticPr fontId="1"/>
  </si>
  <si>
    <t>法人税</t>
    <rPh sb="0" eb="3">
      <t>ホウジンゼイ</t>
    </rPh>
    <phoneticPr fontId="1"/>
  </si>
  <si>
    <t>法人税（％）</t>
    <rPh sb="0" eb="3">
      <t>ホウジンゼイ</t>
    </rPh>
    <phoneticPr fontId="1"/>
  </si>
  <si>
    <t>税引後利益額</t>
    <rPh sb="0" eb="2">
      <t>ゼイビ</t>
    </rPh>
    <rPh sb="2" eb="3">
      <t>ゴ</t>
    </rPh>
    <rPh sb="3" eb="5">
      <t>リエキ</t>
    </rPh>
    <rPh sb="5" eb="6">
      <t>ガク</t>
    </rPh>
    <phoneticPr fontId="1"/>
  </si>
  <si>
    <t>↓このシートでは, 「列1」～「列30」までは手動入力（列名は商品・案件名に変更して頂くと分かりやすいです（「商品A」等））</t>
    <rPh sb="11" eb="12">
      <t>レツ</t>
    </rPh>
    <rPh sb="16" eb="17">
      <t>レツ</t>
    </rPh>
    <rPh sb="23" eb="25">
      <t>シュドウ</t>
    </rPh>
    <rPh sb="25" eb="27">
      <t>ニュウリョク</t>
    </rPh>
    <rPh sb="45" eb="46">
      <t>ワ</t>
    </rPh>
    <phoneticPr fontId="1"/>
  </si>
  <si>
    <t>↓このシートでは, 「列1」～「列30」までは手動入力（列名は経費名に変更して頂くと分かりやすいです（「交際費」等））</t>
    <rPh sb="11" eb="12">
      <t>レツ</t>
    </rPh>
    <rPh sb="16" eb="17">
      <t>レツ</t>
    </rPh>
    <rPh sb="23" eb="25">
      <t>シュドウ</t>
    </rPh>
    <rPh sb="25" eb="27">
      <t>ニュウリョク</t>
    </rPh>
    <rPh sb="28" eb="30">
      <t>レツメイ</t>
    </rPh>
    <rPh sb="31" eb="33">
      <t>ケイヒ</t>
    </rPh>
    <rPh sb="33" eb="34">
      <t>メイ</t>
    </rPh>
    <rPh sb="35" eb="37">
      <t>ヘンコウ</t>
    </rPh>
    <rPh sb="39" eb="40">
      <t>イタダ</t>
    </rPh>
    <rPh sb="42" eb="43">
      <t>ワ</t>
    </rPh>
    <rPh sb="52" eb="55">
      <t>コウサイヒ</t>
    </rPh>
    <rPh sb="56" eb="5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</si>
</sst>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yyyy&quot;年&quot;m&quot;月&quot;;@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2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0" fillId="3" borderId="5" xfId="0" applyNumberForma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3" borderId="0" xfId="0" applyNumberFormat="1" applyFill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78"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176" formatCode="yyyy&quot;年&quot;m&quot;月&quot;;@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176" formatCode="yyyy&quot;年&quot;m&quot;月&quot;;@"/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76" formatCode="yyyy&quot;年&quot;m&quot;月&quot;;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2"/>
        <charset val="128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55</xdr:col>
      <xdr:colOff>104775</xdr:colOff>
      <xdr:row>2</xdr:row>
      <xdr:rowOff>220980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A66B8DA-1362-4696-8E6B-6731DD7E3DF8}"/>
            </a:ext>
          </a:extLst>
        </xdr:cNvPr>
        <xdr:cNvGrpSpPr/>
      </xdr:nvGrpSpPr>
      <xdr:grpSpPr>
        <a:xfrm>
          <a:off x="0" y="0"/>
          <a:ext cx="40719375" cy="697230"/>
          <a:chOff x="0" y="0"/>
          <a:chExt cx="34922460" cy="67818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EB1D15A-58CC-1CCE-032B-007C7510FC8F}"/>
              </a:ext>
            </a:extLst>
          </xdr:cNvPr>
          <xdr:cNvSpPr/>
        </xdr:nvSpPr>
        <xdr:spPr>
          <a:xfrm>
            <a:off x="0" y="0"/>
            <a:ext cx="34922460" cy="67818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400" b="1">
                <a:solidFill>
                  <a:schemeClr val="tx1"/>
                </a:solidFill>
              </a:rPr>
              <a:t>　　損益計算書（</a:t>
            </a:r>
            <a:r>
              <a:rPr kumimoji="1" lang="en-US" altLang="ja-JP" sz="2400" b="1">
                <a:solidFill>
                  <a:schemeClr val="tx1"/>
                </a:solidFill>
              </a:rPr>
              <a:t>PL</a:t>
            </a:r>
            <a:r>
              <a:rPr kumimoji="1" lang="ja-JP" altLang="en-US" sz="2400" b="1">
                <a:solidFill>
                  <a:schemeClr val="tx1"/>
                </a:solidFill>
              </a:rPr>
              <a:t>）ツール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2B417473-4260-B035-8EBC-3925B588BE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41" y="38100"/>
            <a:ext cx="439954" cy="60198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51</xdr:col>
      <xdr:colOff>676275</xdr:colOff>
      <xdr:row>2</xdr:row>
      <xdr:rowOff>220980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B2F3A28-BF09-4C87-8DD1-49AC29E54DBC}"/>
            </a:ext>
          </a:extLst>
        </xdr:cNvPr>
        <xdr:cNvGrpSpPr/>
      </xdr:nvGrpSpPr>
      <xdr:grpSpPr>
        <a:xfrm>
          <a:off x="0" y="0"/>
          <a:ext cx="37137975" cy="697230"/>
          <a:chOff x="0" y="0"/>
          <a:chExt cx="34922460" cy="67818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46B87897-F514-90B4-D787-AB15499820CF}"/>
              </a:ext>
            </a:extLst>
          </xdr:cNvPr>
          <xdr:cNvSpPr/>
        </xdr:nvSpPr>
        <xdr:spPr>
          <a:xfrm>
            <a:off x="0" y="0"/>
            <a:ext cx="34922460" cy="67818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400" b="1">
                <a:solidFill>
                  <a:schemeClr val="tx1"/>
                </a:solidFill>
              </a:rPr>
              <a:t>　　損益計算書（</a:t>
            </a:r>
            <a:r>
              <a:rPr kumimoji="1" lang="en-US" altLang="ja-JP" sz="2400" b="1">
                <a:solidFill>
                  <a:schemeClr val="tx1"/>
                </a:solidFill>
              </a:rPr>
              <a:t>PL</a:t>
            </a:r>
            <a:r>
              <a:rPr kumimoji="1" lang="ja-JP" altLang="en-US" sz="2400" b="1">
                <a:solidFill>
                  <a:schemeClr val="tx1"/>
                </a:solidFill>
              </a:rPr>
              <a:t>）ツール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FCBBC08A-6BA1-78C4-032C-36FA1BF3A5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41" y="38100"/>
            <a:ext cx="439954" cy="60198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52</xdr:col>
      <xdr:colOff>19049</xdr:colOff>
      <xdr:row>2</xdr:row>
      <xdr:rowOff>220980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F8E99AB-7E3C-46F0-8973-A651F383249C}"/>
            </a:ext>
          </a:extLst>
        </xdr:cNvPr>
        <xdr:cNvGrpSpPr/>
      </xdr:nvGrpSpPr>
      <xdr:grpSpPr>
        <a:xfrm>
          <a:off x="0" y="0"/>
          <a:ext cx="37166549" cy="697230"/>
          <a:chOff x="0" y="0"/>
          <a:chExt cx="34922460" cy="67818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4D2495B-7D20-FA2F-8838-2D066E815CFD}"/>
              </a:ext>
            </a:extLst>
          </xdr:cNvPr>
          <xdr:cNvSpPr/>
        </xdr:nvSpPr>
        <xdr:spPr>
          <a:xfrm>
            <a:off x="0" y="0"/>
            <a:ext cx="34922460" cy="67818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400" b="1">
                <a:solidFill>
                  <a:schemeClr val="tx1"/>
                </a:solidFill>
              </a:rPr>
              <a:t>　　損益計算書（</a:t>
            </a:r>
            <a:r>
              <a:rPr kumimoji="1" lang="en-US" altLang="ja-JP" sz="2400" b="1">
                <a:solidFill>
                  <a:schemeClr val="tx1"/>
                </a:solidFill>
              </a:rPr>
              <a:t>PL</a:t>
            </a:r>
            <a:r>
              <a:rPr kumimoji="1" lang="ja-JP" altLang="en-US" sz="2400" b="1">
                <a:solidFill>
                  <a:schemeClr val="tx1"/>
                </a:solidFill>
              </a:rPr>
              <a:t>）ツール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9C109E89-CF25-173C-ACF7-E6FFE9DBC8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40" y="38100"/>
            <a:ext cx="454503" cy="60198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C3BDFA-4719-45BD-B70A-41FB8A677C3B}" name="利益額テーブル" displayName="利益額テーブル" ref="D5:I17" totalsRowShown="0" headerRowDxfId="77" dataDxfId="75" headerRowBorderDxfId="76" tableBorderDxfId="74" totalsRowBorderDxfId="73">
  <autoFilter ref="D5:I17" xr:uid="{F4C3BDFA-4719-45BD-B70A-41FB8A677C3B}"/>
  <tableColumns count="6">
    <tableColumn id="2" xr3:uid="{FD7CECEB-0171-4226-91BB-D15BB0E42A5E}" name="年月" dataDxfId="72">
      <calculatedColumnFormula>売上テーブル[[#This Row],[年月]]</calculatedColumnFormula>
    </tableColumn>
    <tableColumn id="1" xr3:uid="{230E570F-F9C7-4C98-8D63-26C10966A681}" name="月合計売上" dataDxfId="71">
      <calculatedColumnFormula>SUM(売上テーブル[[#This Row],[列1]:[列30]])</calculatedColumnFormula>
    </tableColumn>
    <tableColumn id="4" xr3:uid="{3FAFE294-6AE7-43A4-B61D-40AA5DB92856}" name="月合計経費" dataDxfId="70">
      <calculatedColumnFormula>SUM(経費テーブル[[#This Row],[列1]:[列30]])</calculatedColumnFormula>
    </tableColumn>
    <tableColumn id="3" xr3:uid="{2F964DD2-6B00-43BA-B94B-80D1CC3798CF}" name="税引前利益額" dataDxfId="69">
      <calculatedColumnFormula>利益額テーブル[[#This Row],[月合計売上]]-利益額テーブル[[#This Row],[月合計経費]]</calculatedColumnFormula>
    </tableColumn>
    <tableColumn id="5" xr3:uid="{89BEAACB-D401-4C17-95DC-91DA082BB1D4}" name="法人税" dataDxfId="68">
      <calculatedColumnFormula>利益額テーブル[[#This Row],[税引前利益額]]*$B$9/100</calculatedColumnFormula>
    </tableColumn>
    <tableColumn id="6" xr3:uid="{4A45C125-6CED-4662-B8D0-ED04D8B8AE94}" name="税引後利益額" dataDxfId="67">
      <calculatedColumnFormula>利益額テーブル[[#This Row],[税引前利益額]]-利益額テーブル[[#This Row],[法人税]]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DA3BEF-37C6-43F1-B28D-2F44CB237A54}" name="売上テーブル" displayName="売上テーブル" ref="B5:AG17" totalsRowShown="0" headerRowDxfId="66">
  <autoFilter ref="B5:AG17" xr:uid="{BEDA3BEF-37C6-43F1-B28D-2F44CB237A54}"/>
  <tableColumns count="32">
    <tableColumn id="19" xr3:uid="{7BECCAF8-5242-42CA-B858-D5A04836095D}" name="月" dataDxfId="65"/>
    <tableColumn id="1" xr3:uid="{1B2F1FC0-5C7B-4E83-B44E-4CC80DF5FAEC}" name="年月" dataDxfId="64">
      <calculatedColumnFormula>IF(OR(売上テーブル[[#This Row],[月]]=1,売上テーブル[[#This Row],[月]]=2,売上テーブル[[#This Row],[月]]=3),DATE(利益テーブル!$B$6+1,売上テーブル[[#This Row],[月]],1),DATE(利益テーブル!$B$6,売上テーブル[[#This Row],[月]],1))</calculatedColumnFormula>
    </tableColumn>
    <tableColumn id="20" xr3:uid="{AA3BFC2C-5CD0-4B24-8B66-81E77106207D}" name="列1" dataDxfId="63"/>
    <tableColumn id="21" xr3:uid="{E7121872-E3AA-407C-9794-F84A01C25547}" name="列2" dataDxfId="62"/>
    <tableColumn id="22" xr3:uid="{015B20CA-0C5C-48A1-8DAC-91DA47BAD1C2}" name="列3" dataDxfId="61"/>
    <tableColumn id="23" xr3:uid="{78DBD4EC-F0CB-469B-B6E5-876BF055941F}" name="列4" dataDxfId="60"/>
    <tableColumn id="24" xr3:uid="{7696945D-9565-4953-9941-C9ACC6F3B6AE}" name="列5" dataDxfId="59"/>
    <tableColumn id="25" xr3:uid="{39656946-D177-4994-8F23-01298E913A54}" name="列6" dataDxfId="58"/>
    <tableColumn id="26" xr3:uid="{38DAAFE4-C649-4A0A-B78B-2AFCCA422F95}" name="列7" dataDxfId="57"/>
    <tableColumn id="27" xr3:uid="{39809926-6C93-4EED-9C26-DC3CD90AEDB4}" name="列8" dataDxfId="56"/>
    <tableColumn id="28" xr3:uid="{AC4B13F8-72DA-4885-AA75-450BA9BD241C}" name="列9" dataDxfId="55"/>
    <tableColumn id="29" xr3:uid="{36E86ACB-6F2C-438F-B476-C083C74CDE09}" name="列10" dataDxfId="54"/>
    <tableColumn id="30" xr3:uid="{6C289B40-5F33-4639-9D87-61B641DC31BA}" name="列11" dataDxfId="53"/>
    <tableColumn id="31" xr3:uid="{EA604C4B-90EB-4BF1-8AF6-152B75E8CE8F}" name="列12" dataDxfId="52"/>
    <tableColumn id="32" xr3:uid="{95F8C8D6-D6CF-412A-B685-F4DC9D52A578}" name="列13" dataDxfId="51"/>
    <tableColumn id="33" xr3:uid="{C7EFDD86-C7DF-4FAA-B04E-E2B753DC4D37}" name="列14" dataDxfId="50"/>
    <tableColumn id="34" xr3:uid="{C496128F-2AAC-4ECA-887B-93E739F398FD}" name="列15" dataDxfId="49"/>
    <tableColumn id="2" xr3:uid="{56EF3280-0A28-4331-BB56-8F70DB863588}" name="列16" dataDxfId="48"/>
    <tableColumn id="3" xr3:uid="{D2FE6432-802C-4381-ABA0-043E47BEE6AA}" name="列17" dataDxfId="47"/>
    <tableColumn id="4" xr3:uid="{CA2E1891-6BAE-49E0-96D2-CC8B13805B19}" name="列18" dataDxfId="46"/>
    <tableColumn id="5" xr3:uid="{BF950A42-858C-424E-A06D-2E64B0F2FCB9}" name="列19" dataDxfId="45"/>
    <tableColumn id="6" xr3:uid="{D1A1E52E-E1F2-40A0-B309-EDD846BEBD83}" name="列20" dataDxfId="44"/>
    <tableColumn id="7" xr3:uid="{79CCDA6B-B0D3-493B-A17B-E2FCD1BB47C3}" name="列21" dataDxfId="43"/>
    <tableColumn id="9" xr3:uid="{E151367E-993F-4EF5-A5E5-E18CD143FB4B}" name="列22" dataDxfId="42"/>
    <tableColumn id="10" xr3:uid="{D35AF244-A693-4F25-ACCB-69C055B5EB7E}" name="列23" dataDxfId="41"/>
    <tableColumn id="11" xr3:uid="{746E19E3-155C-40E1-A837-D8B5585F56AE}" name="列24" dataDxfId="40"/>
    <tableColumn id="12" xr3:uid="{7C6D061B-F790-4F89-BC51-1559CB952420}" name="列25" dataDxfId="39"/>
    <tableColumn id="13" xr3:uid="{513239BD-839E-4401-A0DE-0CEB0019861D}" name="列26" dataDxfId="38"/>
    <tableColumn id="14" xr3:uid="{AF30A813-868C-472D-8AFC-6F5866F484D9}" name="列27" dataDxfId="37"/>
    <tableColumn id="15" xr3:uid="{EF5A8E0D-92E3-489A-BC6E-207179692EF7}" name="列28" dataDxfId="36"/>
    <tableColumn id="16" xr3:uid="{ADA421FE-D491-4296-8B63-607D75A5546F}" name="列29" dataDxfId="35"/>
    <tableColumn id="17" xr3:uid="{501D53FA-F26F-48E4-88E4-0B1C1ECBB0E1}" name="列30" dataDxfId="3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8F553A-8650-423C-B29D-5165CC9CF97B}" name="経費テーブル" displayName="経費テーブル" ref="B5:AH17" totalsRowShown="0" headerRowDxfId="33">
  <autoFilter ref="B5:AH17" xr:uid="{AA8F553A-8650-423C-B29D-5165CC9CF97B}"/>
  <tableColumns count="33">
    <tableColumn id="58" xr3:uid="{8FF1A987-F0E2-424F-8DE3-D33E2683F274}" name="月" dataDxfId="32"/>
    <tableColumn id="1" xr3:uid="{E2CCB8D8-80C6-4FE5-9ADF-B92F9E72407C}" name="年月" dataDxfId="31">
      <calculatedColumnFormula>IF(OR(経費テーブル[[#This Row],[月]]=1,経費テーブル[[#This Row],[月]]=2,経費テーブル[[#This Row],[月]]=3),DATE(利益テーブル!$B$6+1,経費テーブル[[#This Row],[月]],1),DATE(利益テーブル!$B$6,経費テーブル[[#This Row],[月]],1))</calculatedColumnFormula>
    </tableColumn>
    <tableColumn id="2" xr3:uid="{B3D289B8-D3C6-42C7-B9B9-6634AC6F3E5C}" name="列1" dataDxfId="30"/>
    <tableColumn id="3" xr3:uid="{67A28882-2771-4B8C-A085-848F6BDE2789}" name="列2" dataDxfId="29"/>
    <tableColumn id="4" xr3:uid="{3C40DEC0-F95E-437B-BF38-7E48407FC900}" name="列3" dataDxfId="28"/>
    <tableColumn id="5" xr3:uid="{39F2256C-5DD6-45BD-9D88-154CBDE2CC2E}" name="列4" dataDxfId="27"/>
    <tableColumn id="6" xr3:uid="{CD2180D6-4581-4377-801E-735C788D6FF7}" name="列5" dataDxfId="26"/>
    <tableColumn id="7" xr3:uid="{1DD61414-9AB4-40C8-AA0E-E816703D4108}" name="列6" dataDxfId="25"/>
    <tableColumn id="10" xr3:uid="{D8A6CEDC-F087-4B47-9736-FF725D2B63FF}" name="列7" dataDxfId="24"/>
    <tableColumn id="11" xr3:uid="{ACD43537-1AA5-4FA8-8465-0F76100BEA81}" name="列8" dataDxfId="23"/>
    <tableColumn id="12" xr3:uid="{41A249DF-3739-4668-AECE-CC8C0BFF6A08}" name="列9" dataDxfId="22"/>
    <tableColumn id="22" xr3:uid="{E975A5FA-D940-4E61-AF08-47615B521DA8}" name="列10" dataDxfId="21"/>
    <tableColumn id="38" xr3:uid="{1BA726F0-7B33-45C5-880F-9D21D318D543}" name="列11" dataDxfId="20"/>
    <tableColumn id="39" xr3:uid="{EBBE10B0-75B9-44FF-95B8-BDC7ACCB1C4D}" name="列12" dataDxfId="19"/>
    <tableColumn id="40" xr3:uid="{EEB7B988-F839-498C-8734-F09552A6AC36}" name="列13" dataDxfId="18"/>
    <tableColumn id="41" xr3:uid="{E1EDEAE3-B9D2-4429-BC2A-B0550309F57F}" name="列14" dataDxfId="17"/>
    <tableColumn id="42" xr3:uid="{01C85838-7541-470E-A8AD-6E7780CE66E0}" name="列15" dataDxfId="16"/>
    <tableColumn id="43" xr3:uid="{3626B757-744E-4CB5-B94F-3D232237CFA8}" name="列16" dataDxfId="15"/>
    <tableColumn id="44" xr3:uid="{01C605DC-B41F-4F92-BAAE-C65167AE327D}" name="列17" dataDxfId="14"/>
    <tableColumn id="45" xr3:uid="{87EBF720-EBD0-429A-AFB3-7FD7D893A776}" name="列18" dataDxfId="13"/>
    <tableColumn id="46" xr3:uid="{B461A874-B5ED-4D66-8083-30B6970B5ADE}" name="列19" dataDxfId="12"/>
    <tableColumn id="47" xr3:uid="{380040E9-DCAC-484A-874C-18C684B2A8E9}" name="列20" dataDxfId="11"/>
    <tableColumn id="48" xr3:uid="{192B161F-D729-4A5E-B013-64BC4411DF27}" name="列21" dataDxfId="10"/>
    <tableColumn id="49" xr3:uid="{1ECD63EB-ECF2-4C35-880B-CE2880344B85}" name="列22" dataDxfId="9"/>
    <tableColumn id="50" xr3:uid="{05C700CA-7C81-4B45-8622-76919D62EB7B}" name="列23" dataDxfId="8"/>
    <tableColumn id="51" xr3:uid="{52D47129-7240-424B-9D1A-09C49E5D8F2F}" name="列24" dataDxfId="7"/>
    <tableColumn id="52" xr3:uid="{20E40B0D-7115-4B14-8376-15074BF6A9A8}" name="列25" dataDxfId="6"/>
    <tableColumn id="53" xr3:uid="{76145B46-A7CD-4343-9D88-8B9364218A38}" name="列26" dataDxfId="5"/>
    <tableColumn id="54" xr3:uid="{C4A9A04C-AAC2-4E2D-9BF1-C54B6726A6A4}" name="列27" dataDxfId="4"/>
    <tableColumn id="55" xr3:uid="{BA07A0D3-C185-452F-8274-165EAE761407}" name="列28" dataDxfId="3"/>
    <tableColumn id="56" xr3:uid="{9E83D4F2-5AC8-4DDC-8B67-793FA83B684A}" name="列29" dataDxfId="2"/>
    <tableColumn id="57" xr3:uid="{1692DFEE-E973-49A2-84C4-C2D75B4F6C23}" name="列30" dataDxfId="1"/>
    <tableColumn id="8" xr3:uid="{1C73118B-078B-491C-A04A-BD4742EE76C7}" name="月合計" dataDxfId="0">
      <calculatedColumnFormula>SUM(経費テーブル[[#This Row],[列1]:[列30]])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5FCB-C598-49A5-9BF8-B239786D3808}">
  <dimension ref="B4:I17"/>
  <sheetViews>
    <sheetView tabSelected="1" workbookViewId="0">
      <selection activeCell="B7" sqref="B7"/>
    </sheetView>
  </sheetViews>
  <sheetFormatPr defaultRowHeight="18.75" x14ac:dyDescent="0.4"/>
  <cols>
    <col min="2" max="2" width="13.25" bestFit="1" customWidth="1"/>
    <col min="4" max="4" width="11.375" bestFit="1" customWidth="1"/>
    <col min="5" max="6" width="15.25" bestFit="1" customWidth="1"/>
    <col min="7" max="7" width="17.25" bestFit="1" customWidth="1"/>
    <col min="8" max="8" width="11.375" bestFit="1" customWidth="1"/>
    <col min="9" max="9" width="17.25" bestFit="1" customWidth="1"/>
  </cols>
  <sheetData>
    <row r="4" spans="2:9" ht="19.5" thickBot="1" x14ac:dyDescent="0.45"/>
    <row r="5" spans="2:9" ht="19.5" thickBot="1" x14ac:dyDescent="0.45">
      <c r="B5" s="4" t="s">
        <v>33</v>
      </c>
      <c r="D5" s="9" t="s">
        <v>0</v>
      </c>
      <c r="E5" s="9" t="s">
        <v>35</v>
      </c>
      <c r="F5" s="9" t="s">
        <v>36</v>
      </c>
      <c r="G5" s="9" t="s">
        <v>37</v>
      </c>
      <c r="H5" s="9" t="s">
        <v>38</v>
      </c>
      <c r="I5" s="9" t="s">
        <v>40</v>
      </c>
    </row>
    <row r="6" spans="2:9" ht="19.5" thickBot="1" x14ac:dyDescent="0.45">
      <c r="B6" s="5">
        <v>2024</v>
      </c>
      <c r="D6" s="8">
        <f>売上テーブル[[#This Row],[年月]]</f>
        <v>45383</v>
      </c>
      <c r="E6" s="11">
        <f>SUM(売上テーブル[[#This Row],[列1]:[列30]])</f>
        <v>0</v>
      </c>
      <c r="F6" s="11">
        <f>SUM(経費テーブル[[#This Row],[列1]:[列30]])</f>
        <v>0</v>
      </c>
      <c r="G6" s="11">
        <f>利益額テーブル[[#This Row],[月合計売上]]-利益額テーブル[[#This Row],[月合計経費]]</f>
        <v>0</v>
      </c>
      <c r="H6" s="11">
        <f>利益額テーブル[[#This Row],[税引前利益額]]*$B$9/100</f>
        <v>0</v>
      </c>
      <c r="I6" s="11">
        <f>利益額テーブル[[#This Row],[税引前利益額]]-利益額テーブル[[#This Row],[法人税]]</f>
        <v>0</v>
      </c>
    </row>
    <row r="7" spans="2:9" ht="19.5" thickBot="1" x14ac:dyDescent="0.45">
      <c r="D7" s="8">
        <f>売上テーブル[[#This Row],[年月]]</f>
        <v>45413</v>
      </c>
      <c r="E7" s="11">
        <f>SUM(売上テーブル[[#This Row],[列1]:[列30]])</f>
        <v>0</v>
      </c>
      <c r="F7" s="11">
        <f>SUM(経費テーブル[[#This Row],[列1]:[列30]])</f>
        <v>0</v>
      </c>
      <c r="G7" s="11">
        <f>利益額テーブル[[#This Row],[月合計売上]]-利益額テーブル[[#This Row],[月合計経費]]</f>
        <v>0</v>
      </c>
      <c r="H7" s="11">
        <f>利益額テーブル[[#This Row],[税引前利益額]]*$B$9/100</f>
        <v>0</v>
      </c>
      <c r="I7" s="11">
        <f>利益額テーブル[[#This Row],[税引前利益額]]-利益額テーブル[[#This Row],[法人税]]</f>
        <v>0</v>
      </c>
    </row>
    <row r="8" spans="2:9" ht="19.5" thickBot="1" x14ac:dyDescent="0.45">
      <c r="B8" s="4" t="s">
        <v>39</v>
      </c>
      <c r="D8" s="7">
        <f>売上テーブル[[#This Row],[年月]]</f>
        <v>45444</v>
      </c>
      <c r="E8" s="12">
        <f>SUM(売上テーブル[[#This Row],[列1]:[列30]])</f>
        <v>0</v>
      </c>
      <c r="F8" s="12">
        <f>SUM(経費テーブル[[#This Row],[列1]:[列30]])</f>
        <v>0</v>
      </c>
      <c r="G8" s="11">
        <f>利益額テーブル[[#This Row],[月合計売上]]-利益額テーブル[[#This Row],[月合計経費]]</f>
        <v>0</v>
      </c>
      <c r="H8" s="11">
        <f>利益額テーブル[[#This Row],[税引前利益額]]*$B$9/100</f>
        <v>0</v>
      </c>
      <c r="I8" s="11">
        <f>利益額テーブル[[#This Row],[税引前利益額]]-利益額テーブル[[#This Row],[法人税]]</f>
        <v>0</v>
      </c>
    </row>
    <row r="9" spans="2:9" ht="19.5" thickBot="1" x14ac:dyDescent="0.45">
      <c r="B9" s="13">
        <v>10</v>
      </c>
      <c r="D9" s="8">
        <f>売上テーブル[[#This Row],[年月]]</f>
        <v>45474</v>
      </c>
      <c r="E9" s="11">
        <f>SUM(売上テーブル[[#This Row],[列1]:[列30]])</f>
        <v>0</v>
      </c>
      <c r="F9" s="11">
        <f>SUM(経費テーブル[[#This Row],[列1]:[列30]])</f>
        <v>0</v>
      </c>
      <c r="G9" s="11">
        <f>利益額テーブル[[#This Row],[月合計売上]]-利益額テーブル[[#This Row],[月合計経費]]</f>
        <v>0</v>
      </c>
      <c r="H9" s="11">
        <f>利益額テーブル[[#This Row],[税引前利益額]]*$B$9/100</f>
        <v>0</v>
      </c>
      <c r="I9" s="11">
        <f>利益額テーブル[[#This Row],[税引前利益額]]-利益額テーブル[[#This Row],[法人税]]</f>
        <v>0</v>
      </c>
    </row>
    <row r="10" spans="2:9" x14ac:dyDescent="0.4">
      <c r="D10" s="7">
        <f>売上テーブル[[#This Row],[年月]]</f>
        <v>45505</v>
      </c>
      <c r="E10" s="12">
        <f>SUM(売上テーブル[[#This Row],[列1]:[列30]])</f>
        <v>0</v>
      </c>
      <c r="F10" s="12">
        <f>SUM(経費テーブル[[#This Row],[列1]:[列30]])</f>
        <v>0</v>
      </c>
      <c r="G10" s="11">
        <f>利益額テーブル[[#This Row],[月合計売上]]-利益額テーブル[[#This Row],[月合計経費]]</f>
        <v>0</v>
      </c>
      <c r="H10" s="11">
        <f>利益額テーブル[[#This Row],[税引前利益額]]*$B$9/100</f>
        <v>0</v>
      </c>
      <c r="I10" s="11">
        <f>利益額テーブル[[#This Row],[税引前利益額]]-利益額テーブル[[#This Row],[法人税]]</f>
        <v>0</v>
      </c>
    </row>
    <row r="11" spans="2:9" x14ac:dyDescent="0.4">
      <c r="D11" s="8">
        <f>売上テーブル[[#This Row],[年月]]</f>
        <v>45536</v>
      </c>
      <c r="E11" s="11">
        <f>SUM(売上テーブル[[#This Row],[列1]:[列30]])</f>
        <v>0</v>
      </c>
      <c r="F11" s="11">
        <f>SUM(経費テーブル[[#This Row],[列1]:[列30]])</f>
        <v>0</v>
      </c>
      <c r="G11" s="11">
        <f>利益額テーブル[[#This Row],[月合計売上]]-利益額テーブル[[#This Row],[月合計経費]]</f>
        <v>0</v>
      </c>
      <c r="H11" s="11">
        <f>利益額テーブル[[#This Row],[税引前利益額]]*$B$9/100</f>
        <v>0</v>
      </c>
      <c r="I11" s="11">
        <f>利益額テーブル[[#This Row],[税引前利益額]]-利益額テーブル[[#This Row],[法人税]]</f>
        <v>0</v>
      </c>
    </row>
    <row r="12" spans="2:9" x14ac:dyDescent="0.4">
      <c r="D12" s="7">
        <f>売上テーブル[[#This Row],[年月]]</f>
        <v>45566</v>
      </c>
      <c r="E12" s="12">
        <f>SUM(売上テーブル[[#This Row],[列1]:[列30]])</f>
        <v>0</v>
      </c>
      <c r="F12" s="12">
        <f>SUM(経費テーブル[[#This Row],[列1]:[列30]])</f>
        <v>0</v>
      </c>
      <c r="G12" s="11">
        <f>利益額テーブル[[#This Row],[月合計売上]]-利益額テーブル[[#This Row],[月合計経費]]</f>
        <v>0</v>
      </c>
      <c r="H12" s="11">
        <f>利益額テーブル[[#This Row],[税引前利益額]]*$B$9/100</f>
        <v>0</v>
      </c>
      <c r="I12" s="11">
        <f>利益額テーブル[[#This Row],[税引前利益額]]-利益額テーブル[[#This Row],[法人税]]</f>
        <v>0</v>
      </c>
    </row>
    <row r="13" spans="2:9" x14ac:dyDescent="0.4">
      <c r="D13" s="8">
        <f>売上テーブル[[#This Row],[年月]]</f>
        <v>45597</v>
      </c>
      <c r="E13" s="11">
        <f>SUM(売上テーブル[[#This Row],[列1]:[列30]])</f>
        <v>0</v>
      </c>
      <c r="F13" s="11">
        <f>SUM(経費テーブル[[#This Row],[列1]:[列30]])</f>
        <v>0</v>
      </c>
      <c r="G13" s="11">
        <f>利益額テーブル[[#This Row],[月合計売上]]-利益額テーブル[[#This Row],[月合計経費]]</f>
        <v>0</v>
      </c>
      <c r="H13" s="11">
        <f>利益額テーブル[[#This Row],[税引前利益額]]*$B$9/100</f>
        <v>0</v>
      </c>
      <c r="I13" s="11">
        <f>利益額テーブル[[#This Row],[税引前利益額]]-利益額テーブル[[#This Row],[法人税]]</f>
        <v>0</v>
      </c>
    </row>
    <row r="14" spans="2:9" x14ac:dyDescent="0.4">
      <c r="D14" s="7">
        <f>売上テーブル[[#This Row],[年月]]</f>
        <v>45627</v>
      </c>
      <c r="E14" s="12">
        <f>SUM(売上テーブル[[#This Row],[列1]:[列30]])</f>
        <v>0</v>
      </c>
      <c r="F14" s="12">
        <f>SUM(経費テーブル[[#This Row],[列1]:[列30]])</f>
        <v>0</v>
      </c>
      <c r="G14" s="11">
        <f>利益額テーブル[[#This Row],[月合計売上]]-利益額テーブル[[#This Row],[月合計経費]]</f>
        <v>0</v>
      </c>
      <c r="H14" s="11">
        <f>利益額テーブル[[#This Row],[税引前利益額]]*$B$9/100</f>
        <v>0</v>
      </c>
      <c r="I14" s="11">
        <f>利益額テーブル[[#This Row],[税引前利益額]]-利益額テーブル[[#This Row],[法人税]]</f>
        <v>0</v>
      </c>
    </row>
    <row r="15" spans="2:9" x14ac:dyDescent="0.4">
      <c r="D15" s="8">
        <f>売上テーブル[[#This Row],[年月]]</f>
        <v>45658</v>
      </c>
      <c r="E15" s="11">
        <f>SUM(売上テーブル[[#This Row],[列1]:[列30]])</f>
        <v>0</v>
      </c>
      <c r="F15" s="11">
        <f>SUM(経費テーブル[[#This Row],[列1]:[列30]])</f>
        <v>0</v>
      </c>
      <c r="G15" s="11">
        <f>利益額テーブル[[#This Row],[月合計売上]]-利益額テーブル[[#This Row],[月合計経費]]</f>
        <v>0</v>
      </c>
      <c r="H15" s="11">
        <f>利益額テーブル[[#This Row],[税引前利益額]]*$B$9/100</f>
        <v>0</v>
      </c>
      <c r="I15" s="11">
        <f>利益額テーブル[[#This Row],[税引前利益額]]-利益額テーブル[[#This Row],[法人税]]</f>
        <v>0</v>
      </c>
    </row>
    <row r="16" spans="2:9" x14ac:dyDescent="0.4">
      <c r="D16" s="7">
        <f>売上テーブル[[#This Row],[年月]]</f>
        <v>45689</v>
      </c>
      <c r="E16" s="12">
        <f>SUM(売上テーブル[[#This Row],[列1]:[列30]])</f>
        <v>0</v>
      </c>
      <c r="F16" s="12">
        <f>SUM(経費テーブル[[#This Row],[列1]:[列30]])</f>
        <v>0</v>
      </c>
      <c r="G16" s="11">
        <f>利益額テーブル[[#This Row],[月合計売上]]-利益額テーブル[[#This Row],[月合計経費]]</f>
        <v>0</v>
      </c>
      <c r="H16" s="11">
        <f>利益額テーブル[[#This Row],[税引前利益額]]*$B$9/100</f>
        <v>0</v>
      </c>
      <c r="I16" s="11">
        <f>利益額テーブル[[#This Row],[税引前利益額]]-利益額テーブル[[#This Row],[法人税]]</f>
        <v>0</v>
      </c>
    </row>
    <row r="17" spans="4:9" x14ac:dyDescent="0.4">
      <c r="D17" s="10">
        <f>売上テーブル[[#This Row],[年月]]</f>
        <v>45717</v>
      </c>
      <c r="E17" s="11">
        <f>SUM(売上テーブル[[#This Row],[列1]:[列30]])</f>
        <v>0</v>
      </c>
      <c r="F17" s="11">
        <f>SUM(経費テーブル[[#This Row],[列1]:[列30]])</f>
        <v>0</v>
      </c>
      <c r="G17" s="11">
        <f>利益額テーブル[[#This Row],[月合計売上]]-利益額テーブル[[#This Row],[月合計経費]]</f>
        <v>0</v>
      </c>
      <c r="H17" s="11">
        <f>利益額テーブル[[#This Row],[税引前利益額]]*$B$9/100</f>
        <v>0</v>
      </c>
      <c r="I17" s="11">
        <f>利益額テーブル[[#This Row],[税引前利益額]]-利益額テーブル[[#This Row],[法人税]]</f>
        <v>0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4987-16A1-4491-BE3C-BF2CBC24E4AF}">
  <dimension ref="B4:AG17"/>
  <sheetViews>
    <sheetView workbookViewId="0">
      <selection activeCell="D5" sqref="D5"/>
    </sheetView>
  </sheetViews>
  <sheetFormatPr defaultRowHeight="18.75" x14ac:dyDescent="0.4"/>
  <cols>
    <col min="2" max="2" width="7.625" bestFit="1" customWidth="1"/>
    <col min="3" max="3" width="11.375" bestFit="1" customWidth="1"/>
    <col min="4" max="12" width="8.75" bestFit="1" customWidth="1"/>
    <col min="13" max="33" width="9.875" bestFit="1" customWidth="1"/>
    <col min="34" max="34" width="11.375" bestFit="1" customWidth="1"/>
  </cols>
  <sheetData>
    <row r="4" spans="2:33" x14ac:dyDescent="0.4">
      <c r="D4" s="6" t="s">
        <v>41</v>
      </c>
    </row>
    <row r="5" spans="2:33" x14ac:dyDescent="0.4">
      <c r="B5" s="2" t="s">
        <v>34</v>
      </c>
      <c r="C5" s="2" t="s">
        <v>0</v>
      </c>
      <c r="D5" s="2" t="s">
        <v>3</v>
      </c>
      <c r="E5" s="2" t="s">
        <v>4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5</v>
      </c>
      <c r="P5" s="2" t="s">
        <v>15</v>
      </c>
      <c r="Q5" s="2" t="s">
        <v>16</v>
      </c>
      <c r="R5" s="2" t="s">
        <v>27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28</v>
      </c>
      <c r="AD5" s="2" t="s">
        <v>29</v>
      </c>
      <c r="AE5" s="2" t="s">
        <v>30</v>
      </c>
      <c r="AF5" s="2" t="s">
        <v>31</v>
      </c>
      <c r="AG5" s="2" t="s">
        <v>32</v>
      </c>
    </row>
    <row r="6" spans="2:33" x14ac:dyDescent="0.4">
      <c r="B6" s="2">
        <v>4</v>
      </c>
      <c r="C6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45383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x14ac:dyDescent="0.4">
      <c r="B7" s="2">
        <v>5</v>
      </c>
      <c r="C7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45413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x14ac:dyDescent="0.4">
      <c r="B8" s="2">
        <v>6</v>
      </c>
      <c r="C8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45444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2:33" x14ac:dyDescent="0.4">
      <c r="B9" s="2">
        <v>7</v>
      </c>
      <c r="C9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45474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2:33" x14ac:dyDescent="0.4">
      <c r="B10" s="2">
        <v>8</v>
      </c>
      <c r="C10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45505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2:33" x14ac:dyDescent="0.4">
      <c r="B11" s="2">
        <v>9</v>
      </c>
      <c r="C11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45536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2:33" x14ac:dyDescent="0.4">
      <c r="B12" s="2">
        <v>10</v>
      </c>
      <c r="C12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45566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2:33" x14ac:dyDescent="0.4">
      <c r="B13" s="2">
        <v>11</v>
      </c>
      <c r="C13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45597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2:33" x14ac:dyDescent="0.4">
      <c r="B14" s="2">
        <v>12</v>
      </c>
      <c r="C14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45627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2:33" x14ac:dyDescent="0.4">
      <c r="B15" s="2">
        <v>1</v>
      </c>
      <c r="C15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45658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2:33" x14ac:dyDescent="0.4">
      <c r="B16" s="2">
        <v>2</v>
      </c>
      <c r="C16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45689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2:33" x14ac:dyDescent="0.4">
      <c r="B17" s="2">
        <v>3</v>
      </c>
      <c r="C17" s="3">
        <f>IF(OR(売上テーブル[[#This Row],[月]]=1,売上テーブル[[#This Row],[月]]=2,売上テーブル[[#This Row],[月]]=3),DATE(利益テーブル!$B$6+1,売上テーブル[[#This Row],[月]],1),DATE(利益テーブル!$B$6,売上テーブル[[#This Row],[月]],1))</f>
        <v>45717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4CF4-4B96-4D79-A91C-1338A647C699}">
  <dimension ref="B4:AH17"/>
  <sheetViews>
    <sheetView workbookViewId="0">
      <selection activeCell="D5" sqref="D5"/>
    </sheetView>
  </sheetViews>
  <sheetFormatPr defaultRowHeight="18.75" x14ac:dyDescent="0.4"/>
  <cols>
    <col min="2" max="2" width="7.625" bestFit="1" customWidth="1"/>
    <col min="3" max="3" width="11.375" bestFit="1" customWidth="1"/>
    <col min="4" max="12" width="8.75" bestFit="1" customWidth="1"/>
    <col min="13" max="33" width="9.875" bestFit="1" customWidth="1"/>
    <col min="34" max="34" width="11.375" bestFit="1" customWidth="1"/>
  </cols>
  <sheetData>
    <row r="4" spans="2:34" x14ac:dyDescent="0.4">
      <c r="D4" s="6" t="s">
        <v>42</v>
      </c>
    </row>
    <row r="5" spans="2:34" x14ac:dyDescent="0.4">
      <c r="B5" s="2" t="s">
        <v>34</v>
      </c>
      <c r="C5" s="2" t="s">
        <v>1</v>
      </c>
      <c r="D5" s="2" t="s">
        <v>3</v>
      </c>
      <c r="E5" s="2" t="s">
        <v>4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5</v>
      </c>
      <c r="P5" s="2" t="s">
        <v>15</v>
      </c>
      <c r="Q5" s="2" t="s">
        <v>16</v>
      </c>
      <c r="R5" s="2" t="s">
        <v>27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28</v>
      </c>
      <c r="AD5" s="2" t="s">
        <v>29</v>
      </c>
      <c r="AE5" s="2" t="s">
        <v>30</v>
      </c>
      <c r="AF5" s="2" t="s">
        <v>31</v>
      </c>
      <c r="AG5" s="2" t="s">
        <v>32</v>
      </c>
      <c r="AH5" s="2" t="s">
        <v>2</v>
      </c>
    </row>
    <row r="6" spans="2:34" x14ac:dyDescent="0.4">
      <c r="B6" s="2">
        <v>4</v>
      </c>
      <c r="C6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45383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f>SUM(経費テーブル[[#This Row],[列1]:[列30]])</f>
        <v>0</v>
      </c>
    </row>
    <row r="7" spans="2:34" x14ac:dyDescent="0.4">
      <c r="B7" s="2">
        <v>5</v>
      </c>
      <c r="C7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45413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f>SUM(経費テーブル[[#This Row],[列1]:[列30]])</f>
        <v>0</v>
      </c>
    </row>
    <row r="8" spans="2:34" x14ac:dyDescent="0.4">
      <c r="B8" s="2">
        <v>6</v>
      </c>
      <c r="C8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45444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f>SUM(経費テーブル[[#This Row],[列1]:[列30]])</f>
        <v>0</v>
      </c>
    </row>
    <row r="9" spans="2:34" x14ac:dyDescent="0.4">
      <c r="B9" s="2">
        <v>7</v>
      </c>
      <c r="C9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45474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f>SUM(経費テーブル[[#This Row],[列1]:[列30]])</f>
        <v>0</v>
      </c>
    </row>
    <row r="10" spans="2:34" x14ac:dyDescent="0.4">
      <c r="B10" s="2">
        <v>8</v>
      </c>
      <c r="C10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45505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f>SUM(経費テーブル[[#This Row],[列1]:[列30]])</f>
        <v>0</v>
      </c>
    </row>
    <row r="11" spans="2:34" x14ac:dyDescent="0.4">
      <c r="B11" s="2">
        <v>9</v>
      </c>
      <c r="C11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45536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f>SUM(経費テーブル[[#This Row],[列1]:[列30]])</f>
        <v>0</v>
      </c>
    </row>
    <row r="12" spans="2:34" x14ac:dyDescent="0.4">
      <c r="B12" s="2">
        <v>10</v>
      </c>
      <c r="C12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45566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>SUM(経費テーブル[[#This Row],[列1]:[列30]])</f>
        <v>0</v>
      </c>
    </row>
    <row r="13" spans="2:34" x14ac:dyDescent="0.4">
      <c r="B13" s="2">
        <v>11</v>
      </c>
      <c r="C13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45597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f>SUM(経費テーブル[[#This Row],[列1]:[列30]])</f>
        <v>0</v>
      </c>
    </row>
    <row r="14" spans="2:34" x14ac:dyDescent="0.4">
      <c r="B14" s="2">
        <v>12</v>
      </c>
      <c r="C14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45627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>SUM(経費テーブル[[#This Row],[列1]:[列30]])</f>
        <v>0</v>
      </c>
    </row>
    <row r="15" spans="2:34" x14ac:dyDescent="0.4">
      <c r="B15" s="2">
        <v>1</v>
      </c>
      <c r="C15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45658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>SUM(経費テーブル[[#This Row],[列1]:[列30]])</f>
        <v>0</v>
      </c>
    </row>
    <row r="16" spans="2:34" x14ac:dyDescent="0.4">
      <c r="B16" s="2">
        <v>2</v>
      </c>
      <c r="C16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45689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f>SUM(経費テーブル[[#This Row],[列1]:[列30]])</f>
        <v>0</v>
      </c>
    </row>
    <row r="17" spans="2:34" x14ac:dyDescent="0.4">
      <c r="B17" s="2">
        <v>3</v>
      </c>
      <c r="C17" s="3">
        <f>IF(OR(経費テーブル[[#This Row],[月]]=1,経費テーブル[[#This Row],[月]]=2,経費テーブル[[#This Row],[月]]=3),DATE(利益テーブル!$B$6+1,経費テーブル[[#This Row],[月]],1),DATE(利益テーブル!$B$6,経費テーブル[[#This Row],[月]],1))</f>
        <v>45717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f>SUM(経費テーブル[[#This Row],[列1]:[列30]])</f>
        <v>0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J i W W D p o L r C k A A A A 9 g A A A B I A H A B D b 2 5 m a W c v U G F j a 2 F n Z S 5 4 b W w g o h g A K K A U A A A A A A A A A A A A A A A A A A A A A A A A A A A A h Y 8 x D o I w G I W v Q r r T l j p g y E 8 Z 3 I w k J C b G t S k V q l A M L Z a 7 O X g k r y B G U T f H 9 7 1 v e O 9 + v U E 2 t k 1 w U b 3 V n U l R h C k K l J F d q U 2 V o s E d w i X K O B R C n k S l g k k 2 N h l t m a L a u X N C i P c e + w X u + o o w S i O y z z d b W a t W o I + s / 8 u h N t Y J I x X i s H u N 4 Q x H L M Y s j j E F M k P I t f k K b N r 7 b H 8 g r I b G D b 3 i R x G u C y B z B P L + w B 9 Q S w M E F A A C A A g A L J i W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y Y l l g o i k e 4 D g A A A B E A A A A T A B w A R m 9 y b X V s Y X M v U 2 V j d G l v b j E u b S C i G A A o o B Q A A A A A A A A A A A A A A A A A A A A A A A A A A A A r T k 0 u y c z P U w i G 0 I b W A F B L A Q I t A B Q A A g A I A C y Y l l g 6 a C 6 w p A A A A P Y A A A A S A A A A A A A A A A A A A A A A A A A A A A B D b 2 5 m a W c v U G F j a 2 F n Z S 5 4 b W x Q S w E C L Q A U A A I A C A A s m J Z Y D 8 r p q 6 Q A A A D p A A A A E w A A A A A A A A A A A A A A A A D w A A A A W 0 N v b n R l b n R f V H l w Z X N d L n h t b F B L A Q I t A B Q A A g A I A C y Y l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1 Q 3 l V A V J C S Z q X Z o x F N a B 4 A A A A A A I A A A A A A B B m A A A A A Q A A I A A A A E C c / n j y a 9 L G Z o O f U O D i k e j k Z L P f V N I M F v Z V g R I o N r l b A A A A A A 6 A A A A A A g A A I A A A A M 2 W c H R 0 S M a 0 N k o E x H S w U v h z o m m S L m + x v q q i a n t b 6 + Z b U A A A A E m + O m J v s i i I r p 7 c s R p J S h k p 1 b v s H x 5 N 6 K 8 i L / b f g X 5 h Q I k Q Y Q 9 M D y 4 u 5 w z u 4 y M 0 j v E b H z O n d o i A T m G K i O q J E i R e y a p 1 h X j 1 8 v 6 p V p p V t 3 k K Q A A A A M y T k S N B J 4 P M Y K m x g 2 e 8 J H S Q X P Z Y N l R 1 w z 5 i J Z u 1 U a G h i 1 0 Y 7 L p X + + Q h x C M 9 Q B m Q w A J f X o w V O E c O U u O L u D 3 g 5 y M = < / D a t a M a s h u p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 L}���0�0�0�0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 L}���0�0�0�0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 C o l u m n s \ �N����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 C o l u m n s \ �N���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 C o l u m n s \ Op���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 C o l u m n s \ і��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 C o l u m n s \ �NeQ�0��(u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 �X
N�0�0�0�0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 �X
N�0�0�0�0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 C o l u m n s \ FU�TJ 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 C o l u m n s \ �0�0�0�0K 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 C o l u m n s \ �0�0�0�0L 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 C o l u m n s \ �0�0�0�0M 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 C o l u m n s \ �0�0�0�0N 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 C o l u m n s \ �0�0�0�0O 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  ( t^) 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  ( �VJSg) 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  ( gn0�0�0�0�0�0�0) 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  ( g) 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 C o l u m n s \ gT�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 2 8 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863470C9-C6AB-4242-886D-F0D7AA5B673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7C8DE40-E4F7-4FC1-B6AB-26BEEA6A85FC}">
  <ds:schemaRefs/>
</ds:datastoreItem>
</file>

<file path=customXml/itemProps3.xml><?xml version="1.0" encoding="utf-8"?>
<ds:datastoreItem xmlns:ds="http://schemas.openxmlformats.org/officeDocument/2006/customXml" ds:itemID="{9586EAEA-FC72-4387-B45F-FAE6398AB4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利益テーブル</vt:lpstr>
      <vt:lpstr>売上テーブル</vt:lpstr>
      <vt:lpstr>経費テーブル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2024-04-20T03:18:07Z</dcterms:created>
  <dcterms:modified xsi:type="dcterms:W3CDTF">2024-04-22T10:25:03Z</dcterms:modified>
</cp:coreProperties>
</file>