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G:\その他のパソコン\マイ コンピュータ\freelance\ProgramWeb\distribution_tool\事務\time-management\"/>
    </mc:Choice>
  </mc:AlternateContent>
  <xr:revisionPtr revIDLastSave="0" documentId="13_ncr:1_{9E05D7AA-51E2-4B93-BAEA-53B7841448AA}" xr6:coauthVersionLast="47" xr6:coauthVersionMax="47" xr10:uidLastSave="{00000000-0000-0000-0000-000000000000}"/>
  <bookViews>
    <workbookView xWindow="-120" yWindow="-120" windowWidth="29040" windowHeight="15720" xr2:uid="{F6811F44-3F53-4776-BD43-7F3301AB031D}"/>
  </bookViews>
  <sheets>
    <sheet name="勤怠管理ツール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B38" i="1"/>
  <c r="C38" i="1" s="1"/>
  <c r="B37" i="1"/>
  <c r="C37" i="1" s="1"/>
  <c r="B36" i="1"/>
  <c r="C36" i="1" s="1"/>
  <c r="B35" i="1"/>
  <c r="C35" i="1" s="1"/>
  <c r="B34" i="1"/>
  <c r="C34" i="1" s="1"/>
  <c r="B33" i="1"/>
  <c r="C33" i="1" s="1"/>
  <c r="B32" i="1"/>
  <c r="C32" i="1" s="1"/>
  <c r="B31" i="1"/>
  <c r="C31" i="1" s="1"/>
  <c r="B30" i="1"/>
  <c r="C30" i="1" s="1"/>
  <c r="B29" i="1"/>
  <c r="C29" i="1" s="1"/>
  <c r="B28" i="1"/>
  <c r="C28" i="1" s="1"/>
  <c r="B27" i="1"/>
  <c r="C27" i="1" s="1"/>
  <c r="B26" i="1"/>
  <c r="C26" i="1" s="1"/>
  <c r="B25" i="1"/>
  <c r="C25" i="1" s="1"/>
  <c r="B24" i="1"/>
  <c r="C24" i="1" s="1"/>
  <c r="B23" i="1"/>
  <c r="C23" i="1" s="1"/>
  <c r="B22" i="1"/>
  <c r="C22" i="1" s="1"/>
  <c r="B21" i="1"/>
  <c r="C21" i="1" s="1"/>
  <c r="B20" i="1"/>
  <c r="C20" i="1" s="1"/>
  <c r="B19" i="1"/>
  <c r="C19" i="1" s="1"/>
  <c r="B18" i="1"/>
  <c r="C18" i="1" s="1"/>
  <c r="B17" i="1"/>
  <c r="C17" i="1" s="1"/>
  <c r="B16" i="1"/>
  <c r="C16" i="1" s="1"/>
  <c r="B15" i="1"/>
  <c r="C15" i="1" s="1"/>
  <c r="B14" i="1"/>
  <c r="C14" i="1" s="1"/>
  <c r="B13" i="1"/>
  <c r="C13" i="1" s="1"/>
  <c r="B12" i="1"/>
  <c r="C12" i="1" s="1"/>
  <c r="B11" i="1"/>
  <c r="C11" i="1" s="1"/>
  <c r="B10" i="1"/>
  <c r="C10" i="1" s="1"/>
  <c r="B9" i="1"/>
  <c r="C9" i="1" s="1"/>
  <c r="B39" i="1"/>
  <c r="C39" i="1" s="1"/>
  <c r="G39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9" i="1"/>
  <c r="G41" i="1" s="1"/>
</calcChain>
</file>

<file path=xl/sharedStrings.xml><?xml version="1.0" encoding="utf-8"?>
<sst xmlns="http://schemas.openxmlformats.org/spreadsheetml/2006/main" count="10" uniqueCount="10">
  <si>
    <t>年</t>
    <rPh sb="0" eb="1">
      <t>ネン</t>
    </rPh>
    <phoneticPr fontId="1"/>
  </si>
  <si>
    <t>月</t>
    <rPh sb="0" eb="1">
      <t>ツキ</t>
    </rPh>
    <phoneticPr fontId="1"/>
  </si>
  <si>
    <t>休憩時間</t>
    <rPh sb="0" eb="2">
      <t>キュウケイ</t>
    </rPh>
    <rPh sb="2" eb="4">
      <t>ジカン</t>
    </rPh>
    <phoneticPr fontId="1"/>
  </si>
  <si>
    <t>氏名:</t>
    <rPh sb="0" eb="2">
      <t>シメイ</t>
    </rPh>
    <phoneticPr fontId="1"/>
  </si>
  <si>
    <t>始業時刻</t>
    <rPh sb="0" eb="2">
      <t>シギョウ</t>
    </rPh>
    <rPh sb="2" eb="4">
      <t>ジコク</t>
    </rPh>
    <phoneticPr fontId="1"/>
  </si>
  <si>
    <t>終業時刻</t>
    <rPh sb="0" eb="2">
      <t>シュウギョウ</t>
    </rPh>
    <rPh sb="2" eb="4">
      <t>ジコク</t>
    </rPh>
    <phoneticPr fontId="1"/>
  </si>
  <si>
    <t>日付
（自動入力）</t>
    <rPh sb="0" eb="2">
      <t>ヒヅケ</t>
    </rPh>
    <rPh sb="4" eb="6">
      <t>ジドウ</t>
    </rPh>
    <rPh sb="6" eb="8">
      <t>ニュウリョク</t>
    </rPh>
    <phoneticPr fontId="1"/>
  </si>
  <si>
    <t>曜日
（自動入力）</t>
    <rPh sb="0" eb="2">
      <t>ヨウビ</t>
    </rPh>
    <rPh sb="4" eb="6">
      <t>ジドウ</t>
    </rPh>
    <rPh sb="6" eb="8">
      <t>ニュウリョク</t>
    </rPh>
    <phoneticPr fontId="1"/>
  </si>
  <si>
    <t>実働時間
（自動入力）</t>
    <rPh sb="0" eb="4">
      <t>ジツドウジカン</t>
    </rPh>
    <rPh sb="6" eb="8">
      <t>ジドウ</t>
    </rPh>
    <rPh sb="8" eb="10">
      <t>ニュウリョク</t>
    </rPh>
    <phoneticPr fontId="1"/>
  </si>
  <si>
    <t>合計実働時間
（自動入力）</t>
    <rPh sb="0" eb="2">
      <t>ゴウケイ</t>
    </rPh>
    <rPh sb="2" eb="4">
      <t>ジツドウ</t>
    </rPh>
    <rPh sb="4" eb="6">
      <t>ジカン</t>
    </rPh>
    <rPh sb="8" eb="10">
      <t>ジドウ</t>
    </rPh>
    <rPh sb="10" eb="12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</si>
</sst>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h&quot;時&quot;mm&quot;分&quot;;@"/>
    <numFmt numFmtId="178" formatCode="h&quot;時&quot;&quot;間&quot;mm&quot;分&quot;"/>
    <numFmt numFmtId="179" formatCode="[h]&quot;時&quot;&quot;間&quot;mm&quot;分&quot;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u/>
      <sz val="11"/>
      <color theme="1"/>
      <name val="游ゴシック"/>
      <family val="2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000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2" borderId="2" xfId="0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3" xfId="0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4" fontId="0" fillId="0" borderId="9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  <xf numFmtId="178" fontId="0" fillId="0" borderId="3" xfId="0" applyNumberFormat="1" applyBorder="1" applyAlignment="1">
      <alignment horizontal="center" vertical="center"/>
    </xf>
    <xf numFmtId="178" fontId="0" fillId="0" borderId="5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7" fontId="0" fillId="0" borderId="7" xfId="0" applyNumberFormat="1" applyBorder="1" applyAlignment="1">
      <alignment horizontal="center" vertical="center"/>
    </xf>
    <xf numFmtId="178" fontId="0" fillId="0" borderId="7" xfId="0" applyNumberFormat="1" applyBorder="1" applyAlignment="1">
      <alignment horizontal="center" vertical="center"/>
    </xf>
    <xf numFmtId="178" fontId="0" fillId="0" borderId="8" xfId="0" applyNumberFormat="1" applyBorder="1" applyAlignment="1">
      <alignment horizontal="center" vertical="center"/>
    </xf>
    <xf numFmtId="178" fontId="0" fillId="0" borderId="10" xfId="0" applyNumberFormat="1" applyBorder="1" applyAlignment="1">
      <alignment horizontal="center" vertical="center"/>
    </xf>
    <xf numFmtId="178" fontId="0" fillId="0" borderId="11" xfId="0" applyNumberFormat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0" fontId="2" fillId="7" borderId="13" xfId="0" applyFont="1" applyFill="1" applyBorder="1" applyAlignment="1">
      <alignment horizontal="center" vertical="center"/>
    </xf>
    <xf numFmtId="0" fontId="2" fillId="8" borderId="14" xfId="0" applyFont="1" applyFill="1" applyBorder="1" applyAlignment="1">
      <alignment horizontal="center" vertical="center" wrapText="1"/>
    </xf>
    <xf numFmtId="179" fontId="0" fillId="0" borderId="1" xfId="0" applyNumberFormat="1" applyBorder="1" applyAlignment="1">
      <alignment horizontal="center" vertical="center"/>
    </xf>
  </cellXfs>
  <cellStyles count="1">
    <cellStyle name="標準" xfId="0" builtinId="0"/>
  </cellStyles>
  <dxfs count="2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Spin" dx="22" fmlaLink="$C$5" max="10000" min="2000" page="10" val="2024"/>
</file>

<file path=xl/ctrlProps/ctrlProp2.xml><?xml version="1.0" encoding="utf-8"?>
<formControlPr xmlns="http://schemas.microsoft.com/office/spreadsheetml/2009/9/main" objectType="Spin" dx="22" fmlaLink="$C$6" max="12" min="1" page="1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52</xdr:col>
      <xdr:colOff>9525</xdr:colOff>
      <xdr:row>3</xdr:row>
      <xdr:rowOff>19050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0" y="0"/>
          <a:ext cx="36753613" cy="725021"/>
          <a:chOff x="0" y="0"/>
          <a:chExt cx="35671125" cy="733425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0" y="0"/>
            <a:ext cx="35671125" cy="733425"/>
          </a:xfrm>
          <a:prstGeom prst="rect">
            <a:avLst/>
          </a:prstGeom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2800" b="1">
                <a:solidFill>
                  <a:schemeClr val="tx1"/>
                </a:solidFill>
              </a:rPr>
              <a:t>　　勤怠管理ツール</a:t>
            </a:r>
          </a:p>
        </xdr:txBody>
      </xdr:sp>
      <xdr:pic>
        <xdr:nvPicPr>
          <xdr:cNvPr id="5" name="図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6676" y="1"/>
            <a:ext cx="723900" cy="723900"/>
          </a:xfrm>
          <a:prstGeom prst="rect">
            <a:avLst/>
          </a:prstGeom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828675</xdr:colOff>
          <xdr:row>4</xdr:row>
          <xdr:rowOff>0</xdr:rowOff>
        </xdr:from>
        <xdr:to>
          <xdr:col>2</xdr:col>
          <xdr:colOff>971550</xdr:colOff>
          <xdr:row>4</xdr:row>
          <xdr:rowOff>238125</xdr:rowOff>
        </xdr:to>
        <xdr:sp macro="" textlink="">
          <xdr:nvSpPr>
            <xdr:cNvPr id="1025" name="Spinner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838200</xdr:colOff>
          <xdr:row>5</xdr:row>
          <xdr:rowOff>9525</xdr:rowOff>
        </xdr:from>
        <xdr:to>
          <xdr:col>2</xdr:col>
          <xdr:colOff>971550</xdr:colOff>
          <xdr:row>6</xdr:row>
          <xdr:rowOff>9525</xdr:rowOff>
        </xdr:to>
        <xdr:sp macro="" textlink="">
          <xdr:nvSpPr>
            <xdr:cNvPr id="1026" name="Spinner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1E994-3CB2-48F0-88B0-7E6F22E4074E}">
  <dimension ref="B4:G41"/>
  <sheetViews>
    <sheetView tabSelected="1" zoomScale="85" zoomScaleNormal="85" workbookViewId="0">
      <selection activeCell="W9" sqref="W9"/>
    </sheetView>
  </sheetViews>
  <sheetFormatPr defaultRowHeight="18.75" x14ac:dyDescent="0.4"/>
  <cols>
    <col min="2" max="2" width="12.625" customWidth="1"/>
    <col min="3" max="3" width="12.875" customWidth="1"/>
    <col min="4" max="4" width="9.5" bestFit="1" customWidth="1"/>
    <col min="5" max="5" width="9.25" bestFit="1" customWidth="1"/>
    <col min="6" max="6" width="12.25" bestFit="1" customWidth="1"/>
    <col min="7" max="7" width="13" bestFit="1" customWidth="1"/>
  </cols>
  <sheetData>
    <row r="4" spans="2:7" ht="19.5" thickBot="1" x14ac:dyDescent="0.45"/>
    <row r="5" spans="2:7" ht="19.5" thickBot="1" x14ac:dyDescent="0.45">
      <c r="B5" s="1" t="s">
        <v>0</v>
      </c>
      <c r="C5" s="2">
        <v>2024</v>
      </c>
    </row>
    <row r="6" spans="2:7" ht="19.5" thickBot="1" x14ac:dyDescent="0.45">
      <c r="B6" s="1" t="s">
        <v>1</v>
      </c>
      <c r="C6" s="2">
        <v>1</v>
      </c>
      <c r="E6" s="3" t="s">
        <v>3</v>
      </c>
    </row>
    <row r="7" spans="2:7" ht="19.5" thickBot="1" x14ac:dyDescent="0.45"/>
    <row r="8" spans="2:7" ht="36.75" thickBot="1" x14ac:dyDescent="0.45">
      <c r="B8" s="20" t="s">
        <v>6</v>
      </c>
      <c r="C8" s="21" t="s">
        <v>7</v>
      </c>
      <c r="D8" s="22" t="s">
        <v>4</v>
      </c>
      <c r="E8" s="23" t="s">
        <v>5</v>
      </c>
      <c r="F8" s="24" t="s">
        <v>2</v>
      </c>
      <c r="G8" s="25" t="s">
        <v>8</v>
      </c>
    </row>
    <row r="9" spans="2:7" x14ac:dyDescent="0.4">
      <c r="B9" s="7">
        <f>IF(ISERROR(VALUE(_xlfn.TEXTJOIN("/",TRUE,$C$5,$C$6,1))),"無し",DATE($C$5,$C$6,1))</f>
        <v>45292</v>
      </c>
      <c r="C9" s="6" t="str">
        <f>IF(B9&lt;&gt;"無し",TEXT(B9,"aaa"),"無し")</f>
        <v>月</v>
      </c>
      <c r="D9" s="5">
        <v>0</v>
      </c>
      <c r="E9" s="5">
        <v>0</v>
      </c>
      <c r="F9" s="18">
        <v>0</v>
      </c>
      <c r="G9" s="19">
        <f>(E9-D9)-F9</f>
        <v>0</v>
      </c>
    </row>
    <row r="10" spans="2:7" x14ac:dyDescent="0.4">
      <c r="B10" s="8">
        <f>IF(ISERROR(VALUE(_xlfn.TEXTJOIN("/",TRUE,$C$5,$C$6,2))),"無し",DATE($C$5,$C$6,2))</f>
        <v>45293</v>
      </c>
      <c r="C10" s="4" t="str">
        <f t="shared" ref="C10:C39" si="0">IF(B10&lt;&gt;"無し",TEXT(B10,"aaa"),"無し")</f>
        <v>火</v>
      </c>
      <c r="D10" s="11">
        <v>0</v>
      </c>
      <c r="E10" s="5">
        <v>0</v>
      </c>
      <c r="F10" s="12">
        <v>0</v>
      </c>
      <c r="G10" s="13">
        <f>(E10-D10)-F10</f>
        <v>0</v>
      </c>
    </row>
    <row r="11" spans="2:7" x14ac:dyDescent="0.4">
      <c r="B11" s="8">
        <f>IF(ISERROR(VALUE(_xlfn.TEXTJOIN("/",TRUE,$C$5,$C$6,3))),"無し",DATE($C$5,$C$6,3))</f>
        <v>45294</v>
      </c>
      <c r="C11" s="4" t="str">
        <f t="shared" si="0"/>
        <v>水</v>
      </c>
      <c r="D11" s="11">
        <v>0</v>
      </c>
      <c r="E11" s="5">
        <v>0</v>
      </c>
      <c r="F11" s="12">
        <v>0</v>
      </c>
      <c r="G11" s="13">
        <f t="shared" ref="G11:G38" si="1">(E11-D11)-F11</f>
        <v>0</v>
      </c>
    </row>
    <row r="12" spans="2:7" x14ac:dyDescent="0.4">
      <c r="B12" s="8">
        <f>IF(ISERROR(VALUE(_xlfn.TEXTJOIN("/",TRUE,$C$5,$C$6,4))),"無し",DATE($C$5,$C$6,4))</f>
        <v>45295</v>
      </c>
      <c r="C12" s="4" t="str">
        <f t="shared" si="0"/>
        <v>木</v>
      </c>
      <c r="D12" s="11">
        <v>0</v>
      </c>
      <c r="E12" s="11">
        <v>0</v>
      </c>
      <c r="F12" s="12">
        <v>0</v>
      </c>
      <c r="G12" s="13">
        <f t="shared" si="1"/>
        <v>0</v>
      </c>
    </row>
    <row r="13" spans="2:7" x14ac:dyDescent="0.4">
      <c r="B13" s="8">
        <f>IF(ISERROR(VALUE(_xlfn.TEXTJOIN("/",TRUE,$C$5,$C$6,5))),"無し",DATE($C$5,$C$6,5))</f>
        <v>45296</v>
      </c>
      <c r="C13" s="4" t="str">
        <f t="shared" si="0"/>
        <v>金</v>
      </c>
      <c r="D13" s="11">
        <v>0</v>
      </c>
      <c r="E13" s="11">
        <v>0</v>
      </c>
      <c r="F13" s="12">
        <v>0</v>
      </c>
      <c r="G13" s="13">
        <f t="shared" si="1"/>
        <v>0</v>
      </c>
    </row>
    <row r="14" spans="2:7" x14ac:dyDescent="0.4">
      <c r="B14" s="8">
        <f>IF(ISERROR(VALUE(_xlfn.TEXTJOIN("/",TRUE,$C$5,$C$6,6))),"無し",DATE($C$5,$C$6,6))</f>
        <v>45297</v>
      </c>
      <c r="C14" s="4" t="str">
        <f t="shared" si="0"/>
        <v>土</v>
      </c>
      <c r="D14" s="11">
        <v>0</v>
      </c>
      <c r="E14" s="11">
        <v>0</v>
      </c>
      <c r="F14" s="12">
        <v>0</v>
      </c>
      <c r="G14" s="13">
        <f t="shared" si="1"/>
        <v>0</v>
      </c>
    </row>
    <row r="15" spans="2:7" x14ac:dyDescent="0.4">
      <c r="B15" s="8">
        <f>IF(ISERROR(VALUE(_xlfn.TEXTJOIN("/",TRUE,$C$5,$C$6,7))),"無し",DATE($C$5,$C$6,7))</f>
        <v>45298</v>
      </c>
      <c r="C15" s="4" t="str">
        <f t="shared" si="0"/>
        <v>日</v>
      </c>
      <c r="D15" s="11">
        <v>0</v>
      </c>
      <c r="E15" s="11">
        <v>0</v>
      </c>
      <c r="F15" s="12">
        <v>0</v>
      </c>
      <c r="G15" s="13">
        <f t="shared" si="1"/>
        <v>0</v>
      </c>
    </row>
    <row r="16" spans="2:7" x14ac:dyDescent="0.4">
      <c r="B16" s="8">
        <f>IF(ISERROR(VALUE(_xlfn.TEXTJOIN("/",TRUE,$C$5,$C$6,8))),"無し",DATE($C$5,$C$6,8))</f>
        <v>45299</v>
      </c>
      <c r="C16" s="4" t="str">
        <f t="shared" si="0"/>
        <v>月</v>
      </c>
      <c r="D16" s="11">
        <v>0</v>
      </c>
      <c r="E16" s="11">
        <v>0</v>
      </c>
      <c r="F16" s="12">
        <v>0</v>
      </c>
      <c r="G16" s="13">
        <f t="shared" si="1"/>
        <v>0</v>
      </c>
    </row>
    <row r="17" spans="2:7" x14ac:dyDescent="0.4">
      <c r="B17" s="8">
        <f>IF(ISERROR(VALUE(_xlfn.TEXTJOIN("/",TRUE,$C$5,$C$6,9))),"無し",DATE($C$5,$C$6,9))</f>
        <v>45300</v>
      </c>
      <c r="C17" s="4" t="str">
        <f t="shared" si="0"/>
        <v>火</v>
      </c>
      <c r="D17" s="11">
        <v>0</v>
      </c>
      <c r="E17" s="11">
        <v>0</v>
      </c>
      <c r="F17" s="12">
        <v>0</v>
      </c>
      <c r="G17" s="13">
        <f t="shared" si="1"/>
        <v>0</v>
      </c>
    </row>
    <row r="18" spans="2:7" x14ac:dyDescent="0.4">
      <c r="B18" s="8">
        <f>IF(ISERROR(VALUE(_xlfn.TEXTJOIN("/",TRUE,$C$5,$C$6,10))),"無し",DATE($C$5,$C$6,10))</f>
        <v>45301</v>
      </c>
      <c r="C18" s="4" t="str">
        <f t="shared" si="0"/>
        <v>水</v>
      </c>
      <c r="D18" s="11">
        <v>0</v>
      </c>
      <c r="E18" s="11">
        <v>0</v>
      </c>
      <c r="F18" s="12">
        <v>0</v>
      </c>
      <c r="G18" s="13">
        <f t="shared" si="1"/>
        <v>0</v>
      </c>
    </row>
    <row r="19" spans="2:7" x14ac:dyDescent="0.4">
      <c r="B19" s="8">
        <f>IF(ISERROR(VALUE(_xlfn.TEXTJOIN("/",TRUE,$C$5,$C$6,11))),"無し",DATE($C$5,$C$6,11))</f>
        <v>45302</v>
      </c>
      <c r="C19" s="4" t="str">
        <f t="shared" si="0"/>
        <v>木</v>
      </c>
      <c r="D19" s="11">
        <v>0</v>
      </c>
      <c r="E19" s="11">
        <v>0</v>
      </c>
      <c r="F19" s="12">
        <v>0</v>
      </c>
      <c r="G19" s="13">
        <f t="shared" si="1"/>
        <v>0</v>
      </c>
    </row>
    <row r="20" spans="2:7" x14ac:dyDescent="0.4">
      <c r="B20" s="8">
        <f>IF(ISERROR(VALUE(_xlfn.TEXTJOIN("/",TRUE,$C$5,$C$6,12))),"無し",DATE($C$5,$C$6,12))</f>
        <v>45303</v>
      </c>
      <c r="C20" s="4" t="str">
        <f t="shared" si="0"/>
        <v>金</v>
      </c>
      <c r="D20" s="11">
        <v>0</v>
      </c>
      <c r="E20" s="11">
        <v>0</v>
      </c>
      <c r="F20" s="12">
        <v>0</v>
      </c>
      <c r="G20" s="13">
        <f t="shared" si="1"/>
        <v>0</v>
      </c>
    </row>
    <row r="21" spans="2:7" x14ac:dyDescent="0.4">
      <c r="B21" s="8">
        <f>IF(ISERROR(VALUE(_xlfn.TEXTJOIN("/",TRUE,$C$5,$C$6,13))),"無し",DATE($C$5,$C$6,13))</f>
        <v>45304</v>
      </c>
      <c r="C21" s="4" t="str">
        <f t="shared" si="0"/>
        <v>土</v>
      </c>
      <c r="D21" s="11">
        <v>0</v>
      </c>
      <c r="E21" s="11">
        <v>0</v>
      </c>
      <c r="F21" s="12">
        <v>0</v>
      </c>
      <c r="G21" s="13">
        <f t="shared" si="1"/>
        <v>0</v>
      </c>
    </row>
    <row r="22" spans="2:7" x14ac:dyDescent="0.4">
      <c r="B22" s="8">
        <f>IF(ISERROR(VALUE(_xlfn.TEXTJOIN("/",TRUE,$C$5,$C$6,14))),"無し",DATE($C$5,$C$6,14))</f>
        <v>45305</v>
      </c>
      <c r="C22" s="4" t="str">
        <f t="shared" si="0"/>
        <v>日</v>
      </c>
      <c r="D22" s="11">
        <v>0</v>
      </c>
      <c r="E22" s="11">
        <v>0</v>
      </c>
      <c r="F22" s="12">
        <v>0</v>
      </c>
      <c r="G22" s="13">
        <f t="shared" si="1"/>
        <v>0</v>
      </c>
    </row>
    <row r="23" spans="2:7" x14ac:dyDescent="0.4">
      <c r="B23" s="8">
        <f>IF(ISERROR(VALUE(_xlfn.TEXTJOIN("/",TRUE,$C$5,$C$6,15))),"無し",DATE($C$5,$C$6,15))</f>
        <v>45306</v>
      </c>
      <c r="C23" s="4" t="str">
        <f t="shared" si="0"/>
        <v>月</v>
      </c>
      <c r="D23" s="11">
        <v>0</v>
      </c>
      <c r="E23" s="11">
        <v>0</v>
      </c>
      <c r="F23" s="12">
        <v>0</v>
      </c>
      <c r="G23" s="13">
        <f t="shared" si="1"/>
        <v>0</v>
      </c>
    </row>
    <row r="24" spans="2:7" x14ac:dyDescent="0.4">
      <c r="B24" s="8">
        <f>IF(ISERROR(VALUE(_xlfn.TEXTJOIN("/",TRUE,$C$5,$C$6,16))),"無し",DATE($C$5,$C$6,16))</f>
        <v>45307</v>
      </c>
      <c r="C24" s="4" t="str">
        <f t="shared" si="0"/>
        <v>火</v>
      </c>
      <c r="D24" s="11">
        <v>0</v>
      </c>
      <c r="E24" s="11">
        <v>0</v>
      </c>
      <c r="F24" s="12">
        <v>0</v>
      </c>
      <c r="G24" s="13">
        <f t="shared" si="1"/>
        <v>0</v>
      </c>
    </row>
    <row r="25" spans="2:7" x14ac:dyDescent="0.4">
      <c r="B25" s="8">
        <f>IF(ISERROR(VALUE(_xlfn.TEXTJOIN("/",TRUE,$C$5,$C$6,17))),"無し",DATE($C$5,$C$6,17))</f>
        <v>45308</v>
      </c>
      <c r="C25" s="4" t="str">
        <f t="shared" si="0"/>
        <v>水</v>
      </c>
      <c r="D25" s="11">
        <v>0</v>
      </c>
      <c r="E25" s="11">
        <v>0</v>
      </c>
      <c r="F25" s="12">
        <v>0</v>
      </c>
      <c r="G25" s="13">
        <f t="shared" si="1"/>
        <v>0</v>
      </c>
    </row>
    <row r="26" spans="2:7" x14ac:dyDescent="0.4">
      <c r="B26" s="8">
        <f>IF(ISERROR(VALUE(_xlfn.TEXTJOIN("/",TRUE,$C$5,$C$6,18))),"無し",DATE($C$5,$C$6,18))</f>
        <v>45309</v>
      </c>
      <c r="C26" s="4" t="str">
        <f t="shared" si="0"/>
        <v>木</v>
      </c>
      <c r="D26" s="11">
        <v>0</v>
      </c>
      <c r="E26" s="11">
        <v>0</v>
      </c>
      <c r="F26" s="12">
        <v>0</v>
      </c>
      <c r="G26" s="13">
        <f t="shared" si="1"/>
        <v>0</v>
      </c>
    </row>
    <row r="27" spans="2:7" x14ac:dyDescent="0.4">
      <c r="B27" s="8">
        <f>IF(ISERROR(VALUE(_xlfn.TEXTJOIN("/",TRUE,$C$5,$C$6,19))),"無し",DATE($C$5,$C$6,19))</f>
        <v>45310</v>
      </c>
      <c r="C27" s="4" t="str">
        <f t="shared" si="0"/>
        <v>金</v>
      </c>
      <c r="D27" s="11">
        <v>0</v>
      </c>
      <c r="E27" s="11">
        <v>0</v>
      </c>
      <c r="F27" s="12">
        <v>0</v>
      </c>
      <c r="G27" s="13">
        <f t="shared" si="1"/>
        <v>0</v>
      </c>
    </row>
    <row r="28" spans="2:7" x14ac:dyDescent="0.4">
      <c r="B28" s="8">
        <f>IF(ISERROR(VALUE(_xlfn.TEXTJOIN("/",TRUE,$C$5,$C$6,20))),"無し",DATE($C$5,$C$6,20))</f>
        <v>45311</v>
      </c>
      <c r="C28" s="4" t="str">
        <f t="shared" si="0"/>
        <v>土</v>
      </c>
      <c r="D28" s="11">
        <v>0</v>
      </c>
      <c r="E28" s="11">
        <v>0</v>
      </c>
      <c r="F28" s="12">
        <v>0</v>
      </c>
      <c r="G28" s="13">
        <f t="shared" si="1"/>
        <v>0</v>
      </c>
    </row>
    <row r="29" spans="2:7" x14ac:dyDescent="0.4">
      <c r="B29" s="8">
        <f>IF(ISERROR(VALUE(_xlfn.TEXTJOIN("/",TRUE,$C$5,$C$6,21))),"無し",DATE($C$5,$C$6,21))</f>
        <v>45312</v>
      </c>
      <c r="C29" s="4" t="str">
        <f t="shared" si="0"/>
        <v>日</v>
      </c>
      <c r="D29" s="11">
        <v>0</v>
      </c>
      <c r="E29" s="11">
        <v>0</v>
      </c>
      <c r="F29" s="12">
        <v>0</v>
      </c>
      <c r="G29" s="13">
        <f t="shared" si="1"/>
        <v>0</v>
      </c>
    </row>
    <row r="30" spans="2:7" x14ac:dyDescent="0.4">
      <c r="B30" s="8">
        <f>IF(ISERROR(VALUE(_xlfn.TEXTJOIN("/",TRUE,$C$5,$C$6,22))),"無し",DATE($C$5,$C$6,22))</f>
        <v>45313</v>
      </c>
      <c r="C30" s="4" t="str">
        <f t="shared" si="0"/>
        <v>月</v>
      </c>
      <c r="D30" s="11">
        <v>0</v>
      </c>
      <c r="E30" s="11">
        <v>0</v>
      </c>
      <c r="F30" s="12">
        <v>0</v>
      </c>
      <c r="G30" s="13">
        <f t="shared" si="1"/>
        <v>0</v>
      </c>
    </row>
    <row r="31" spans="2:7" x14ac:dyDescent="0.4">
      <c r="B31" s="8">
        <f>IF(ISERROR(VALUE(_xlfn.TEXTJOIN("/",TRUE,$C$5,$C$6,23))),"無し",DATE($C$5,$C$6,23))</f>
        <v>45314</v>
      </c>
      <c r="C31" s="4" t="str">
        <f t="shared" si="0"/>
        <v>火</v>
      </c>
      <c r="D31" s="11">
        <v>0</v>
      </c>
      <c r="E31" s="11">
        <v>0</v>
      </c>
      <c r="F31" s="12">
        <v>0</v>
      </c>
      <c r="G31" s="13">
        <f t="shared" si="1"/>
        <v>0</v>
      </c>
    </row>
    <row r="32" spans="2:7" x14ac:dyDescent="0.4">
      <c r="B32" s="8">
        <f>IF(ISERROR(VALUE(_xlfn.TEXTJOIN("/",TRUE,$C$5,$C$6,24))),"無し",DATE($C$5,$C$6,24))</f>
        <v>45315</v>
      </c>
      <c r="C32" s="4" t="str">
        <f t="shared" si="0"/>
        <v>水</v>
      </c>
      <c r="D32" s="11">
        <v>0</v>
      </c>
      <c r="E32" s="11">
        <v>0</v>
      </c>
      <c r="F32" s="12">
        <v>0</v>
      </c>
      <c r="G32" s="13">
        <f t="shared" si="1"/>
        <v>0</v>
      </c>
    </row>
    <row r="33" spans="2:7" x14ac:dyDescent="0.4">
      <c r="B33" s="8">
        <f>IF(ISERROR(VALUE(_xlfn.TEXTJOIN("/",TRUE,$C$5,$C$6,25))),"無し",DATE($C$5,$C$6,25))</f>
        <v>45316</v>
      </c>
      <c r="C33" s="4" t="str">
        <f t="shared" si="0"/>
        <v>木</v>
      </c>
      <c r="D33" s="11">
        <v>0</v>
      </c>
      <c r="E33" s="11">
        <v>0</v>
      </c>
      <c r="F33" s="12">
        <v>0</v>
      </c>
      <c r="G33" s="13">
        <f t="shared" si="1"/>
        <v>0</v>
      </c>
    </row>
    <row r="34" spans="2:7" x14ac:dyDescent="0.4">
      <c r="B34" s="8">
        <f>IF(ISERROR(VALUE(_xlfn.TEXTJOIN("/",TRUE,$C$5,$C$6,26))),"無し",DATE($C$5,$C$6,26))</f>
        <v>45317</v>
      </c>
      <c r="C34" s="4" t="str">
        <f t="shared" si="0"/>
        <v>金</v>
      </c>
      <c r="D34" s="11">
        <v>0</v>
      </c>
      <c r="E34" s="11">
        <v>0</v>
      </c>
      <c r="F34" s="12">
        <v>0</v>
      </c>
      <c r="G34" s="13">
        <f t="shared" si="1"/>
        <v>0</v>
      </c>
    </row>
    <row r="35" spans="2:7" x14ac:dyDescent="0.4">
      <c r="B35" s="8">
        <f>IF(ISERROR(VALUE(_xlfn.TEXTJOIN("/",TRUE,$C$5,$C$6,27))),"無し",DATE($C$5,$C$6,27))</f>
        <v>45318</v>
      </c>
      <c r="C35" s="4" t="str">
        <f t="shared" si="0"/>
        <v>土</v>
      </c>
      <c r="D35" s="11">
        <v>0</v>
      </c>
      <c r="E35" s="11">
        <v>0</v>
      </c>
      <c r="F35" s="12">
        <v>0</v>
      </c>
      <c r="G35" s="13">
        <f t="shared" si="1"/>
        <v>0</v>
      </c>
    </row>
    <row r="36" spans="2:7" x14ac:dyDescent="0.4">
      <c r="B36" s="8">
        <f>IF(ISERROR(VALUE(_xlfn.TEXTJOIN("/",TRUE,$C$5,$C$6,28))),"無し",DATE($C$5,$C$6,28))</f>
        <v>45319</v>
      </c>
      <c r="C36" s="4" t="str">
        <f t="shared" si="0"/>
        <v>日</v>
      </c>
      <c r="D36" s="11">
        <v>0</v>
      </c>
      <c r="E36" s="11">
        <v>0</v>
      </c>
      <c r="F36" s="12">
        <v>0</v>
      </c>
      <c r="G36" s="13">
        <f t="shared" si="1"/>
        <v>0</v>
      </c>
    </row>
    <row r="37" spans="2:7" x14ac:dyDescent="0.4">
      <c r="B37" s="8">
        <f>IF(ISERROR(VALUE(_xlfn.TEXTJOIN("/",TRUE,$C$5,$C$6,29))),"無し",DATE($C$5,$C$6,29))</f>
        <v>45320</v>
      </c>
      <c r="C37" s="4" t="str">
        <f t="shared" si="0"/>
        <v>月</v>
      </c>
      <c r="D37" s="11">
        <v>0</v>
      </c>
      <c r="E37" s="11">
        <v>0</v>
      </c>
      <c r="F37" s="12">
        <v>0</v>
      </c>
      <c r="G37" s="13">
        <f t="shared" si="1"/>
        <v>0</v>
      </c>
    </row>
    <row r="38" spans="2:7" x14ac:dyDescent="0.4">
      <c r="B38" s="8">
        <f>IF(ISERROR(VALUE(_xlfn.TEXTJOIN("/",TRUE,$C$5,$C$6,30))),"無し",DATE($C$5,$C$6,30))</f>
        <v>45321</v>
      </c>
      <c r="C38" s="4" t="str">
        <f t="shared" si="0"/>
        <v>火</v>
      </c>
      <c r="D38" s="11">
        <v>0</v>
      </c>
      <c r="E38" s="11">
        <v>0</v>
      </c>
      <c r="F38" s="12">
        <v>0</v>
      </c>
      <c r="G38" s="13">
        <f t="shared" si="1"/>
        <v>0</v>
      </c>
    </row>
    <row r="39" spans="2:7" ht="19.5" thickBot="1" x14ac:dyDescent="0.45">
      <c r="B39" s="9">
        <f>IF(ISERROR(VALUE(_xlfn.TEXTJOIN("/",TRUE,$C$5,$C$6,31))),"無し",DATE($C$5,$C$6,31))</f>
        <v>45322</v>
      </c>
      <c r="C39" s="14" t="str">
        <f t="shared" si="0"/>
        <v>水</v>
      </c>
      <c r="D39" s="15">
        <v>0</v>
      </c>
      <c r="E39" s="15">
        <v>0</v>
      </c>
      <c r="F39" s="16">
        <v>0</v>
      </c>
      <c r="G39" s="17">
        <f>(E39-D39)-F39</f>
        <v>0</v>
      </c>
    </row>
    <row r="40" spans="2:7" ht="19.5" thickBot="1" x14ac:dyDescent="0.45"/>
    <row r="41" spans="2:7" ht="36.75" thickBot="1" x14ac:dyDescent="0.45">
      <c r="F41" s="10" t="s">
        <v>9</v>
      </c>
      <c r="G41" s="26">
        <f>SUM(G9:G39)</f>
        <v>0</v>
      </c>
    </row>
  </sheetData>
  <phoneticPr fontId="1"/>
  <conditionalFormatting sqref="C9:C39">
    <cfRule type="beginsWith" dxfId="1" priority="1" operator="beginsWith" text="日">
      <formula>LEFT(C9,LEN("日"))="日"</formula>
    </cfRule>
    <cfRule type="beginsWith" dxfId="0" priority="2" operator="beginsWith" text="土">
      <formula>LEFT(C9,LEN("土"))="土"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Spinner 1">
              <controlPr defaultSize="0" autoPict="0">
                <anchor moveWithCells="1" sizeWithCells="1">
                  <from>
                    <xdr:col>2</xdr:col>
                    <xdr:colOff>828675</xdr:colOff>
                    <xdr:row>4</xdr:row>
                    <xdr:rowOff>0</xdr:rowOff>
                  </from>
                  <to>
                    <xdr:col>2</xdr:col>
                    <xdr:colOff>971550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Spinner 2">
              <controlPr defaultSize="0" autoPict="0">
                <anchor moveWithCells="1" sizeWithCells="1">
                  <from>
                    <xdr:col>2</xdr:col>
                    <xdr:colOff>838200</xdr:colOff>
                    <xdr:row>5</xdr:row>
                    <xdr:rowOff>9525</xdr:rowOff>
                  </from>
                  <to>
                    <xdr:col>2</xdr:col>
                    <xdr:colOff>971550</xdr:colOff>
                    <xdr:row>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勤怠管理ツール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2024-05-28T02:12:31Z</dcterms:created>
  <dcterms:modified xsi:type="dcterms:W3CDTF">2024-05-29T00:14:45Z</dcterms:modified>
</cp:coreProperties>
</file>