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その他のパソコン\マイ コンピュータ\freelance\ProgramWeb\distribution_tool\金融分野\interest-calculation\"/>
    </mc:Choice>
  </mc:AlternateContent>
  <xr:revisionPtr revIDLastSave="0" documentId="13_ncr:1_{95A08901-8187-497A-B5D2-AF8B1A3AAD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金利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10" i="1" s="1"/>
  <c r="G11" i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G37" i="1"/>
  <c r="H37" i="1" s="1"/>
  <c r="G38" i="1"/>
  <c r="H38" i="1" s="1"/>
  <c r="G39" i="1"/>
  <c r="H39" i="1" s="1"/>
  <c r="G40" i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H40" i="1"/>
  <c r="H36" i="1"/>
  <c r="H11" i="1"/>
  <c r="C58" i="1"/>
  <c r="D58" i="1" s="1"/>
  <c r="C59" i="1"/>
  <c r="D59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/>
  <c r="C50" i="1"/>
  <c r="D50" i="1" s="1"/>
  <c r="C51" i="1"/>
  <c r="D51" i="1" s="1"/>
  <c r="C13" i="1"/>
  <c r="D13" i="1" s="1"/>
  <c r="C14" i="1"/>
  <c r="D14" i="1" s="1"/>
  <c r="C15" i="1"/>
  <c r="D15" i="1" s="1"/>
  <c r="C16" i="1"/>
  <c r="D16" i="1"/>
  <c r="C17" i="1"/>
  <c r="D17" i="1" s="1"/>
  <c r="C18" i="1"/>
  <c r="D18" i="1" s="1"/>
  <c r="C19" i="1"/>
  <c r="D19" i="1" s="1"/>
  <c r="C20" i="1"/>
  <c r="D20" i="1" s="1"/>
  <c r="C21" i="1"/>
  <c r="D21" i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10" i="1"/>
  <c r="D10" i="1" s="1"/>
  <c r="C11" i="1"/>
  <c r="D11" i="1" s="1"/>
  <c r="C12" i="1"/>
  <c r="D12" i="1" s="1"/>
</calcChain>
</file>

<file path=xl/sharedStrings.xml><?xml version="1.0" encoding="utf-8"?>
<sst xmlns="http://schemas.openxmlformats.org/spreadsheetml/2006/main" count="10" uniqueCount="7">
  <si>
    <t>元本</t>
    <rPh sb="0" eb="2">
      <t>ガンポン</t>
    </rPh>
    <phoneticPr fontId="1"/>
  </si>
  <si>
    <t>年数[年]</t>
    <rPh sb="0" eb="2">
      <t>ネンスウ</t>
    </rPh>
    <rPh sb="3" eb="4">
      <t>ネン</t>
    </rPh>
    <phoneticPr fontId="1"/>
  </si>
  <si>
    <t>元利合計[円]</t>
    <rPh sb="0" eb="4">
      <t>ガンリゴウケイ</t>
    </rPh>
    <rPh sb="5" eb="6">
      <t>エン</t>
    </rPh>
    <phoneticPr fontId="1"/>
  </si>
  <si>
    <t>年利[%]</t>
    <rPh sb="0" eb="2">
      <t>ネンリ</t>
    </rPh>
    <phoneticPr fontId="1"/>
  </si>
  <si>
    <t>利息割合[%]</t>
    <rPh sb="0" eb="2">
      <t>リソク</t>
    </rPh>
    <rPh sb="2" eb="4">
      <t>ワリアイ</t>
    </rPh>
    <phoneticPr fontId="1"/>
  </si>
  <si>
    <t>単利</t>
    <rPh sb="0" eb="2">
      <t>タンリ</t>
    </rPh>
    <phoneticPr fontId="1"/>
  </si>
  <si>
    <t>複利</t>
    <rPh sb="0" eb="2">
      <t>フクリ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</si>
</sst>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/>
    </xf>
    <xf numFmtId="42" fontId="0" fillId="0" borderId="1" xfId="0" applyNumberFormat="1" applyBorder="1"/>
    <xf numFmtId="0" fontId="0" fillId="0" borderId="0" xfId="0" applyAlignment="1">
      <alignment horizontal="center"/>
    </xf>
    <xf numFmtId="9" fontId="0" fillId="0" borderId="1" xfId="0" applyNumberFormat="1" applyBorder="1"/>
    <xf numFmtId="42" fontId="0" fillId="0" borderId="0" xfId="0" applyNumberFormat="1"/>
    <xf numFmtId="10" fontId="0" fillId="0" borderId="0" xfId="0" applyNumberFormat="1"/>
  </cellXfs>
  <cellStyles count="1">
    <cellStyle name="標準" xfId="0" builtinId="0"/>
  </cellStyles>
  <dxfs count="6">
    <dxf>
      <numFmt numFmtId="32" formatCode="_ &quot;¥&quot;* #,##0_ ;_ &quot;¥&quot;* \-#,##0_ ;_ &quot;¥&quot;* &quot;-&quot;_ ;_ @_ "/>
    </dxf>
    <dxf>
      <numFmt numFmtId="14" formatCode="0.00%"/>
    </dxf>
    <dxf>
      <alignment horizontal="center" vertical="bottom" textRotation="0" wrapText="0" indent="0" justifyLastLine="0" shrinkToFit="0" readingOrder="0"/>
    </dxf>
    <dxf>
      <numFmt numFmtId="32" formatCode="_ &quot;¥&quot;* #,##0_ ;_ &quot;¥&quot;* \-#,##0_ ;_ &quot;¥&quot;* &quot;-&quot;_ ;_ @_ "/>
    </dxf>
    <dxf>
      <numFmt numFmtId="14" formatCode="0.00%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ja-JP"/>
              <a:t>元利合計</a:t>
            </a:r>
            <a:r>
              <a:rPr lang="ja-JP" altLang="en-US"/>
              <a:t>推移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金利計算!$B$8</c:f>
              <c:strCache>
                <c:ptCount val="1"/>
                <c:pt idx="0">
                  <c:v>単利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金利計算!$B$10:$B$59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金利計算!$D$10:$D$59</c:f>
              <c:numCache>
                <c:formatCode>_("¥"* #,##0_);_("¥"* \(#,##0\);_("¥"* "-"_);_(@_)</c:formatCode>
                <c:ptCount val="50"/>
                <c:pt idx="0">
                  <c:v>10500</c:v>
                </c:pt>
                <c:pt idx="1">
                  <c:v>11000</c:v>
                </c:pt>
                <c:pt idx="2">
                  <c:v>11500</c:v>
                </c:pt>
                <c:pt idx="3">
                  <c:v>12000</c:v>
                </c:pt>
                <c:pt idx="4">
                  <c:v>12500</c:v>
                </c:pt>
                <c:pt idx="5">
                  <c:v>13000</c:v>
                </c:pt>
                <c:pt idx="6">
                  <c:v>13500</c:v>
                </c:pt>
                <c:pt idx="7">
                  <c:v>14000</c:v>
                </c:pt>
                <c:pt idx="8">
                  <c:v>14500</c:v>
                </c:pt>
                <c:pt idx="9">
                  <c:v>15000</c:v>
                </c:pt>
                <c:pt idx="10">
                  <c:v>15500</c:v>
                </c:pt>
                <c:pt idx="11">
                  <c:v>16000</c:v>
                </c:pt>
                <c:pt idx="12">
                  <c:v>16500</c:v>
                </c:pt>
                <c:pt idx="13">
                  <c:v>17000</c:v>
                </c:pt>
                <c:pt idx="14">
                  <c:v>17500</c:v>
                </c:pt>
                <c:pt idx="15">
                  <c:v>18000</c:v>
                </c:pt>
                <c:pt idx="16">
                  <c:v>18500</c:v>
                </c:pt>
                <c:pt idx="17">
                  <c:v>19000</c:v>
                </c:pt>
                <c:pt idx="18">
                  <c:v>19500</c:v>
                </c:pt>
                <c:pt idx="19">
                  <c:v>20000</c:v>
                </c:pt>
                <c:pt idx="20">
                  <c:v>20500</c:v>
                </c:pt>
                <c:pt idx="21">
                  <c:v>21000</c:v>
                </c:pt>
                <c:pt idx="22">
                  <c:v>21500.000000000004</c:v>
                </c:pt>
                <c:pt idx="23">
                  <c:v>22000</c:v>
                </c:pt>
                <c:pt idx="24">
                  <c:v>22500</c:v>
                </c:pt>
                <c:pt idx="25">
                  <c:v>23000</c:v>
                </c:pt>
                <c:pt idx="26">
                  <c:v>23500</c:v>
                </c:pt>
                <c:pt idx="27">
                  <c:v>24000.000000000004</c:v>
                </c:pt>
                <c:pt idx="28">
                  <c:v>24500</c:v>
                </c:pt>
                <c:pt idx="29">
                  <c:v>25000</c:v>
                </c:pt>
                <c:pt idx="30">
                  <c:v>25500</c:v>
                </c:pt>
                <c:pt idx="31">
                  <c:v>26000</c:v>
                </c:pt>
                <c:pt idx="32">
                  <c:v>26500.000000000004</c:v>
                </c:pt>
                <c:pt idx="33">
                  <c:v>27000</c:v>
                </c:pt>
                <c:pt idx="34">
                  <c:v>27500</c:v>
                </c:pt>
                <c:pt idx="35">
                  <c:v>28000</c:v>
                </c:pt>
                <c:pt idx="36">
                  <c:v>28500</c:v>
                </c:pt>
                <c:pt idx="37">
                  <c:v>29000.000000000004</c:v>
                </c:pt>
                <c:pt idx="38">
                  <c:v>29500</c:v>
                </c:pt>
                <c:pt idx="39">
                  <c:v>30000</c:v>
                </c:pt>
                <c:pt idx="40">
                  <c:v>30500.000000000004</c:v>
                </c:pt>
                <c:pt idx="41">
                  <c:v>31000</c:v>
                </c:pt>
                <c:pt idx="42">
                  <c:v>31500</c:v>
                </c:pt>
                <c:pt idx="43">
                  <c:v>32000</c:v>
                </c:pt>
                <c:pt idx="44">
                  <c:v>32500</c:v>
                </c:pt>
                <c:pt idx="45">
                  <c:v>33000</c:v>
                </c:pt>
                <c:pt idx="46">
                  <c:v>33500</c:v>
                </c:pt>
                <c:pt idx="47">
                  <c:v>34000</c:v>
                </c:pt>
                <c:pt idx="48">
                  <c:v>34500</c:v>
                </c:pt>
                <c:pt idx="49">
                  <c:v>35000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B6-45FD-A73E-40642A62A78A}"/>
            </c:ext>
          </c:extLst>
        </c:ser>
        <c:ser>
          <c:idx val="1"/>
          <c:order val="1"/>
          <c:tx>
            <c:strRef>
              <c:f>金利計算!$F$8</c:f>
              <c:strCache>
                <c:ptCount val="1"/>
                <c:pt idx="0">
                  <c:v>複利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金利計算!$H$10:$H$59</c:f>
              <c:numCache>
                <c:formatCode>_("¥"* #,##0_);_("¥"* \(#,##0\);_("¥"* "-"_);_(@_)</c:formatCode>
                <c:ptCount val="50"/>
                <c:pt idx="0">
                  <c:v>10500</c:v>
                </c:pt>
                <c:pt idx="1">
                  <c:v>11025</c:v>
                </c:pt>
                <c:pt idx="2">
                  <c:v>11576.250000000002</c:v>
                </c:pt>
                <c:pt idx="3">
                  <c:v>12155.0625</c:v>
                </c:pt>
                <c:pt idx="4">
                  <c:v>12762.815625000001</c:v>
                </c:pt>
                <c:pt idx="5">
                  <c:v>13400.956406249999</c:v>
                </c:pt>
                <c:pt idx="6">
                  <c:v>14071.004226562502</c:v>
                </c:pt>
                <c:pt idx="7">
                  <c:v>14774.554437890625</c:v>
                </c:pt>
                <c:pt idx="8">
                  <c:v>15513.282159785158</c:v>
                </c:pt>
                <c:pt idx="9">
                  <c:v>16288.946267774416</c:v>
                </c:pt>
                <c:pt idx="10">
                  <c:v>17103.393581163138</c:v>
                </c:pt>
                <c:pt idx="11">
                  <c:v>17958.563260221294</c:v>
                </c:pt>
                <c:pt idx="12">
                  <c:v>18856.491423232361</c:v>
                </c:pt>
                <c:pt idx="13">
                  <c:v>19799.315994393972</c:v>
                </c:pt>
                <c:pt idx="14">
                  <c:v>20789.281794113678</c:v>
                </c:pt>
                <c:pt idx="15">
                  <c:v>21828.74588381936</c:v>
                </c:pt>
                <c:pt idx="16">
                  <c:v>22920.183178010331</c:v>
                </c:pt>
                <c:pt idx="17">
                  <c:v>24066.192336910848</c:v>
                </c:pt>
                <c:pt idx="18">
                  <c:v>25269.501953756389</c:v>
                </c:pt>
                <c:pt idx="19">
                  <c:v>26532.97705144421</c:v>
                </c:pt>
                <c:pt idx="20">
                  <c:v>27859.625904016419</c:v>
                </c:pt>
                <c:pt idx="21">
                  <c:v>29252.607199217236</c:v>
                </c:pt>
                <c:pt idx="22">
                  <c:v>30715.237559178106</c:v>
                </c:pt>
                <c:pt idx="23">
                  <c:v>32250.999437137008</c:v>
                </c:pt>
                <c:pt idx="24">
                  <c:v>33863.549408993858</c:v>
                </c:pt>
                <c:pt idx="25">
                  <c:v>35556.726879443551</c:v>
                </c:pt>
                <c:pt idx="26">
                  <c:v>37334.563223415731</c:v>
                </c:pt>
                <c:pt idx="27">
                  <c:v>39201.291384586511</c:v>
                </c:pt>
                <c:pt idx="28">
                  <c:v>41161.355953815852</c:v>
                </c:pt>
                <c:pt idx="29">
                  <c:v>43219.423751506627</c:v>
                </c:pt>
                <c:pt idx="30">
                  <c:v>45380.394939081976</c:v>
                </c:pt>
                <c:pt idx="31">
                  <c:v>47649.414686036071</c:v>
                </c:pt>
                <c:pt idx="32">
                  <c:v>50031.885420337872</c:v>
                </c:pt>
                <c:pt idx="33">
                  <c:v>52533.479691354769</c:v>
                </c:pt>
                <c:pt idx="34">
                  <c:v>55160.153675922513</c:v>
                </c:pt>
                <c:pt idx="35">
                  <c:v>57918.16135971863</c:v>
                </c:pt>
                <c:pt idx="36">
                  <c:v>60814.06942770457</c:v>
                </c:pt>
                <c:pt idx="37">
                  <c:v>63854.772899089781</c:v>
                </c:pt>
                <c:pt idx="38">
                  <c:v>67047.51154404429</c:v>
                </c:pt>
                <c:pt idx="39">
                  <c:v>70399.887121246487</c:v>
                </c:pt>
                <c:pt idx="40">
                  <c:v>73919.881477308823</c:v>
                </c:pt>
                <c:pt idx="41">
                  <c:v>77615.875551174264</c:v>
                </c:pt>
                <c:pt idx="42">
                  <c:v>81496.669328732984</c:v>
                </c:pt>
                <c:pt idx="43">
                  <c:v>85571.502795169625</c:v>
                </c:pt>
                <c:pt idx="44">
                  <c:v>89850.077934928122</c:v>
                </c:pt>
                <c:pt idx="45">
                  <c:v>94342.581831674514</c:v>
                </c:pt>
                <c:pt idx="46">
                  <c:v>99059.710923258259</c:v>
                </c:pt>
                <c:pt idx="47">
                  <c:v>104012.69646942116</c:v>
                </c:pt>
                <c:pt idx="48">
                  <c:v>109213.33129289224</c:v>
                </c:pt>
                <c:pt idx="49">
                  <c:v>114673.99785753684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B6-45FD-A73E-40642A62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7732864"/>
        <c:axId val="1297715584"/>
      </c:lineChart>
      <c:catAx>
        <c:axId val="129773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100"/>
                  <a:t>年数</a:t>
                </a:r>
                <a:r>
                  <a:rPr lang="en-US" sz="1100"/>
                  <a:t>[</a:t>
                </a:r>
                <a:r>
                  <a:rPr lang="ja-JP" sz="1100"/>
                  <a:t>年</a:t>
                </a:r>
                <a:r>
                  <a:rPr lang="en-US" sz="1100"/>
                  <a:t>]</a:t>
                </a:r>
                <a:endParaRPr lang="ja-JP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7715584"/>
        <c:crosses val="autoZero"/>
        <c:auto val="1"/>
        <c:lblAlgn val="ctr"/>
        <c:lblOffset val="100"/>
        <c:noMultiLvlLbl val="0"/>
      </c:catAx>
      <c:valAx>
        <c:axId val="129771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1100"/>
                  <a:t>元利合計</a:t>
                </a:r>
                <a:r>
                  <a:rPr lang="en-US" sz="1100"/>
                  <a:t>[</a:t>
                </a:r>
                <a:r>
                  <a:rPr lang="ja-JP" sz="1100"/>
                  <a:t>円</a:t>
                </a:r>
                <a:r>
                  <a:rPr lang="en-US" sz="1100"/>
                  <a:t>]</a:t>
                </a:r>
                <a:endParaRPr lang="ja-JP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_(&quot;¥&quot;* #,##0_);_(&quot;¥&quot;* \(#,##0\);_(&quot;¥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9773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52</xdr:col>
      <xdr:colOff>0</xdr:colOff>
      <xdr:row>3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82EC35-25DE-EC1F-6693-75BC6FCFCF06}"/>
            </a:ext>
          </a:extLst>
        </xdr:cNvPr>
        <xdr:cNvSpPr/>
      </xdr:nvSpPr>
      <xdr:spPr>
        <a:xfrm>
          <a:off x="0" y="0"/>
          <a:ext cx="35661600" cy="7239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ysClr val="windowText" lastClr="000000"/>
              </a:solidFill>
            </a:rPr>
            <a:t>　　金利計算ツール</a:t>
          </a:r>
        </a:p>
      </xdr:txBody>
    </xdr:sp>
    <xdr:clientData/>
  </xdr:twoCellAnchor>
  <xdr:twoCellAnchor editAs="oneCell">
    <xdr:from>
      <xdr:col>0</xdr:col>
      <xdr:colOff>47626</xdr:colOff>
      <xdr:row>0</xdr:row>
      <xdr:rowOff>1</xdr:rowOff>
    </xdr:from>
    <xdr:to>
      <xdr:col>1</xdr:col>
      <xdr:colOff>104776</xdr:colOff>
      <xdr:row>3</xdr:row>
      <xdr:rowOff>28576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364BF8D-784A-D79D-E31A-1F6BDAFF5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6" y="1"/>
          <a:ext cx="742950" cy="742950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9</xdr:row>
      <xdr:rowOff>38099</xdr:rowOff>
    </xdr:from>
    <xdr:to>
      <xdr:col>20</xdr:col>
      <xdr:colOff>390525</xdr:colOff>
      <xdr:row>27</xdr:row>
      <xdr:rowOff>47624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18C52C9-D312-01C2-9B28-28498D6A4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908D91-9CCB-4296-8E78-F7490A7B8C21}" name="単利" displayName="単利" ref="B9:D59" totalsRowShown="0" headerRowDxfId="5">
  <autoFilter ref="B9:D59" xr:uid="{7B908D91-9CCB-4296-8E78-F7490A7B8C21}"/>
  <tableColumns count="3">
    <tableColumn id="1" xr3:uid="{8EBF20F0-BA0A-44FD-B055-855CCDE6C862}" name="年数[年]"/>
    <tableColumn id="2" xr3:uid="{2886A2AB-5F28-412C-8F79-54939DCB4881}" name="利息割合[%]" dataDxfId="4">
      <calculatedColumnFormula>$C$6*単利[[#This Row],[年数'[年']]]</calculatedColumnFormula>
    </tableColumn>
    <tableColumn id="3" xr3:uid="{57489225-ADDC-4F64-99A5-E629FFABC41C}" name="元利合計[円]" dataDxfId="3">
      <calculatedColumnFormula>$C$5*(1+単利[[#This Row],[利息割合'[%']]])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BE64E0-28E2-4A24-B485-1F5A9B9DEE5A}" name="複利" displayName="複利" ref="F9:H59" totalsRowShown="0" headerRowDxfId="2">
  <autoFilter ref="F9:H59" xr:uid="{74BE64E0-28E2-4A24-B485-1F5A9B9DEE5A}"/>
  <tableColumns count="3">
    <tableColumn id="1" xr3:uid="{B272DFCA-CDB2-495F-94A4-A2DBFC9220B9}" name="年数[年]"/>
    <tableColumn id="2" xr3:uid="{065DF611-0C3F-4AD3-A07D-567E8F1B2410}" name="利息割合[%]" dataDxfId="1">
      <calculatedColumnFormula>POWER((1+$C$6),複利[[#This Row],[年数'[年']]])-1</calculatedColumnFormula>
    </tableColumn>
    <tableColumn id="3" xr3:uid="{2E0C4E00-D3A4-443A-ADDB-0C53239F4BC3}" name="元利合計[円]" dataDxfId="0">
      <calculatedColumnFormula>$C$5*(1+複利[[#This Row],[利息割合'[%']]])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H59"/>
  <sheetViews>
    <sheetView tabSelected="1" workbookViewId="0">
      <selection activeCell="J7" sqref="J7"/>
    </sheetView>
  </sheetViews>
  <sheetFormatPr defaultRowHeight="18.75"/>
  <cols>
    <col min="2" max="2" width="12.875" bestFit="1" customWidth="1"/>
    <col min="3" max="3" width="16.625" bestFit="1" customWidth="1"/>
    <col min="4" max="4" width="16.875" bestFit="1" customWidth="1"/>
    <col min="6" max="6" width="12.875" bestFit="1" customWidth="1"/>
    <col min="7" max="7" width="16.625" bestFit="1" customWidth="1"/>
    <col min="8" max="8" width="16.875" bestFit="1" customWidth="1"/>
  </cols>
  <sheetData>
    <row r="4" spans="2:8" ht="19.5" thickBot="1"/>
    <row r="5" spans="2:8" ht="19.5" thickBot="1">
      <c r="B5" s="2" t="s">
        <v>0</v>
      </c>
      <c r="C5" s="3">
        <v>10000</v>
      </c>
    </row>
    <row r="6" spans="2:8" ht="19.5" thickBot="1">
      <c r="B6" s="2" t="s">
        <v>3</v>
      </c>
      <c r="C6" s="5">
        <v>0.05</v>
      </c>
    </row>
    <row r="8" spans="2:8">
      <c r="B8" s="1" t="s">
        <v>5</v>
      </c>
      <c r="F8" s="1" t="s">
        <v>6</v>
      </c>
    </row>
    <row r="9" spans="2:8">
      <c r="B9" s="4" t="s">
        <v>1</v>
      </c>
      <c r="C9" s="4" t="s">
        <v>4</v>
      </c>
      <c r="D9" s="4" t="s">
        <v>2</v>
      </c>
      <c r="F9" s="4" t="s">
        <v>1</v>
      </c>
      <c r="G9" s="4" t="s">
        <v>4</v>
      </c>
      <c r="H9" s="4" t="s">
        <v>2</v>
      </c>
    </row>
    <row r="10" spans="2:8">
      <c r="B10">
        <v>1</v>
      </c>
      <c r="C10" s="7">
        <f>$C$6*単利[[#This Row],[年数'[年']]]</f>
        <v>0.05</v>
      </c>
      <c r="D10" s="6">
        <f>$C$5*(1+単利[[#This Row],[利息割合'[%']]])</f>
        <v>10500</v>
      </c>
      <c r="F10">
        <v>1</v>
      </c>
      <c r="G10" s="7">
        <f>POWER((1+$C$6),複利[[#This Row],[年数'[年']]])-1</f>
        <v>5.0000000000000044E-2</v>
      </c>
      <c r="H10" s="6">
        <f>$C$5*(1+複利[[#This Row],[利息割合'[%']]])</f>
        <v>10500</v>
      </c>
    </row>
    <row r="11" spans="2:8">
      <c r="B11">
        <v>2</v>
      </c>
      <c r="C11" s="7">
        <f>$C$6*単利[[#This Row],[年数'[年']]]</f>
        <v>0.1</v>
      </c>
      <c r="D11" s="6">
        <f>$C$5*(1+単利[[#This Row],[利息割合'[%']]])</f>
        <v>11000</v>
      </c>
      <c r="F11">
        <v>2</v>
      </c>
      <c r="G11" s="7">
        <f>POWER((1+$C$6),複利[[#This Row],[年数'[年']]])-1</f>
        <v>0.10250000000000004</v>
      </c>
      <c r="H11" s="6">
        <f>$C$5*(1+複利[[#This Row],[利息割合'[%']]])</f>
        <v>11025</v>
      </c>
    </row>
    <row r="12" spans="2:8">
      <c r="B12">
        <v>3</v>
      </c>
      <c r="C12" s="7">
        <f>$C$6*単利[[#This Row],[年数'[年']]]</f>
        <v>0.15000000000000002</v>
      </c>
      <c r="D12" s="6">
        <f>$C$5*(1+単利[[#This Row],[利息割合'[%']]])</f>
        <v>11500</v>
      </c>
      <c r="F12">
        <v>3</v>
      </c>
      <c r="G12" s="7">
        <f>POWER((1+$C$6),複利[[#This Row],[年数'[年']]])-1</f>
        <v>0.15762500000000013</v>
      </c>
      <c r="H12" s="6">
        <f>$C$5*(1+複利[[#This Row],[利息割合'[%']]])</f>
        <v>11576.250000000002</v>
      </c>
    </row>
    <row r="13" spans="2:8">
      <c r="B13">
        <v>4</v>
      </c>
      <c r="C13" s="7">
        <f>$C$6*単利[[#This Row],[年数'[年']]]</f>
        <v>0.2</v>
      </c>
      <c r="D13" s="6">
        <f>$C$5*(1+単利[[#This Row],[利息割合'[%']]])</f>
        <v>12000</v>
      </c>
      <c r="F13">
        <v>4</v>
      </c>
      <c r="G13" s="7">
        <f>POWER((1+$C$6),複利[[#This Row],[年数'[年']]])-1</f>
        <v>0.21550625000000001</v>
      </c>
      <c r="H13" s="6">
        <f>$C$5*(1+複利[[#This Row],[利息割合'[%']]])</f>
        <v>12155.0625</v>
      </c>
    </row>
    <row r="14" spans="2:8">
      <c r="B14">
        <v>5</v>
      </c>
      <c r="C14" s="7">
        <f>$C$6*単利[[#This Row],[年数'[年']]]</f>
        <v>0.25</v>
      </c>
      <c r="D14" s="6">
        <f>$C$5*(1+単利[[#This Row],[利息割合'[%']]])</f>
        <v>12500</v>
      </c>
      <c r="F14">
        <v>5</v>
      </c>
      <c r="G14" s="7">
        <f>POWER((1+$C$6),複利[[#This Row],[年数'[年']]])-1</f>
        <v>0.27628156250000013</v>
      </c>
      <c r="H14" s="6">
        <f>$C$5*(1+複利[[#This Row],[利息割合'[%']]])</f>
        <v>12762.815625000001</v>
      </c>
    </row>
    <row r="15" spans="2:8">
      <c r="B15">
        <v>6</v>
      </c>
      <c r="C15" s="7">
        <f>$C$6*単利[[#This Row],[年数'[年']]]</f>
        <v>0.30000000000000004</v>
      </c>
      <c r="D15" s="6">
        <f>$C$5*(1+単利[[#This Row],[利息割合'[%']]])</f>
        <v>13000</v>
      </c>
      <c r="F15">
        <v>6</v>
      </c>
      <c r="G15" s="7">
        <f>POWER((1+$C$6),複利[[#This Row],[年数'[年']]])-1</f>
        <v>0.34009564062499997</v>
      </c>
      <c r="H15" s="6">
        <f>$C$5*(1+複利[[#This Row],[利息割合'[%']]])</f>
        <v>13400.956406249999</v>
      </c>
    </row>
    <row r="16" spans="2:8">
      <c r="B16">
        <v>7</v>
      </c>
      <c r="C16" s="7">
        <f>$C$6*単利[[#This Row],[年数'[年']]]</f>
        <v>0.35000000000000003</v>
      </c>
      <c r="D16" s="6">
        <f>$C$5*(1+単利[[#This Row],[利息割合'[%']]])</f>
        <v>13500</v>
      </c>
      <c r="F16">
        <v>7</v>
      </c>
      <c r="G16" s="7">
        <f>POWER((1+$C$6),複利[[#This Row],[年数'[年']]])-1</f>
        <v>0.40710042265625024</v>
      </c>
      <c r="H16" s="6">
        <f>$C$5*(1+複利[[#This Row],[利息割合'[%']]])</f>
        <v>14071.004226562502</v>
      </c>
    </row>
    <row r="17" spans="2:8">
      <c r="B17">
        <v>8</v>
      </c>
      <c r="C17" s="7">
        <f>$C$6*単利[[#This Row],[年数'[年']]]</f>
        <v>0.4</v>
      </c>
      <c r="D17" s="6">
        <f>$C$5*(1+単利[[#This Row],[利息割合'[%']]])</f>
        <v>14000</v>
      </c>
      <c r="F17">
        <v>8</v>
      </c>
      <c r="G17" s="7">
        <f>POWER((1+$C$6),複利[[#This Row],[年数'[年']]])-1</f>
        <v>0.47745544378906257</v>
      </c>
      <c r="H17" s="6">
        <f>$C$5*(1+複利[[#This Row],[利息割合'[%']]])</f>
        <v>14774.554437890625</v>
      </c>
    </row>
    <row r="18" spans="2:8">
      <c r="B18">
        <v>9</v>
      </c>
      <c r="C18" s="7">
        <f>$C$6*単利[[#This Row],[年数'[年']]]</f>
        <v>0.45</v>
      </c>
      <c r="D18" s="6">
        <f>$C$5*(1+単利[[#This Row],[利息割合'[%']]])</f>
        <v>14500</v>
      </c>
      <c r="F18">
        <v>9</v>
      </c>
      <c r="G18" s="7">
        <f>POWER((1+$C$6),複利[[#This Row],[年数'[年']]])-1</f>
        <v>0.55132821597851578</v>
      </c>
      <c r="H18" s="6">
        <f>$C$5*(1+複利[[#This Row],[利息割合'[%']]])</f>
        <v>15513.282159785158</v>
      </c>
    </row>
    <row r="19" spans="2:8">
      <c r="B19">
        <v>10</v>
      </c>
      <c r="C19" s="7">
        <f>$C$6*単利[[#This Row],[年数'[年']]]</f>
        <v>0.5</v>
      </c>
      <c r="D19" s="6">
        <f>$C$5*(1+単利[[#This Row],[利息割合'[%']]])</f>
        <v>15000</v>
      </c>
      <c r="F19">
        <v>10</v>
      </c>
      <c r="G19" s="7">
        <f>POWER((1+$C$6),複利[[#This Row],[年数'[年']]])-1</f>
        <v>0.62889462677744157</v>
      </c>
      <c r="H19" s="6">
        <f>$C$5*(1+複利[[#This Row],[利息割合'[%']]])</f>
        <v>16288.946267774416</v>
      </c>
    </row>
    <row r="20" spans="2:8">
      <c r="B20">
        <v>11</v>
      </c>
      <c r="C20" s="7">
        <f>$C$6*単利[[#This Row],[年数'[年']]]</f>
        <v>0.55000000000000004</v>
      </c>
      <c r="D20" s="6">
        <f>$C$5*(1+単利[[#This Row],[利息割合'[%']]])</f>
        <v>15500</v>
      </c>
      <c r="F20">
        <v>11</v>
      </c>
      <c r="G20" s="7">
        <f>POWER((1+$C$6),複利[[#This Row],[年数'[年']]])-1</f>
        <v>0.71033935811631377</v>
      </c>
      <c r="H20" s="6">
        <f>$C$5*(1+複利[[#This Row],[利息割合'[%']]])</f>
        <v>17103.393581163138</v>
      </c>
    </row>
    <row r="21" spans="2:8">
      <c r="B21">
        <v>12</v>
      </c>
      <c r="C21" s="7">
        <f>$C$6*単利[[#This Row],[年数'[年']]]</f>
        <v>0.60000000000000009</v>
      </c>
      <c r="D21" s="6">
        <f>$C$5*(1+単利[[#This Row],[利息割合'[%']]])</f>
        <v>16000</v>
      </c>
      <c r="F21">
        <v>12</v>
      </c>
      <c r="G21" s="7">
        <f>POWER((1+$C$6),複利[[#This Row],[年数'[年']]])-1</f>
        <v>0.79585632602212919</v>
      </c>
      <c r="H21" s="6">
        <f>$C$5*(1+複利[[#This Row],[利息割合'[%']]])</f>
        <v>17958.563260221294</v>
      </c>
    </row>
    <row r="22" spans="2:8">
      <c r="B22">
        <v>13</v>
      </c>
      <c r="C22" s="7">
        <f>$C$6*単利[[#This Row],[年数'[年']]]</f>
        <v>0.65</v>
      </c>
      <c r="D22" s="6">
        <f>$C$5*(1+単利[[#This Row],[利息割合'[%']]])</f>
        <v>16500</v>
      </c>
      <c r="F22">
        <v>13</v>
      </c>
      <c r="G22" s="7">
        <f>POWER((1+$C$6),複利[[#This Row],[年数'[年']]])-1</f>
        <v>0.88564914232323599</v>
      </c>
      <c r="H22" s="6">
        <f>$C$5*(1+複利[[#This Row],[利息割合'[%']]])</f>
        <v>18856.491423232361</v>
      </c>
    </row>
    <row r="23" spans="2:8">
      <c r="B23">
        <v>14</v>
      </c>
      <c r="C23" s="7">
        <f>$C$6*単利[[#This Row],[年数'[年']]]</f>
        <v>0.70000000000000007</v>
      </c>
      <c r="D23" s="6">
        <f>$C$5*(1+単利[[#This Row],[利息割合'[%']]])</f>
        <v>17000</v>
      </c>
      <c r="F23">
        <v>14</v>
      </c>
      <c r="G23" s="7">
        <f>POWER((1+$C$6),複利[[#This Row],[年数'[年']]])-1</f>
        <v>0.97993159943939734</v>
      </c>
      <c r="H23" s="6">
        <f>$C$5*(1+複利[[#This Row],[利息割合'[%']]])</f>
        <v>19799.315994393972</v>
      </c>
    </row>
    <row r="24" spans="2:8">
      <c r="B24">
        <v>15</v>
      </c>
      <c r="C24" s="7">
        <f>$C$6*単利[[#This Row],[年数'[年']]]</f>
        <v>0.75</v>
      </c>
      <c r="D24" s="6">
        <f>$C$5*(1+単利[[#This Row],[利息割合'[%']]])</f>
        <v>17500</v>
      </c>
      <c r="F24">
        <v>15</v>
      </c>
      <c r="G24" s="7">
        <f>POWER((1+$C$6),複利[[#This Row],[年数'[年']]])-1</f>
        <v>1.0789281794113679</v>
      </c>
      <c r="H24" s="6">
        <f>$C$5*(1+複利[[#This Row],[利息割合'[%']]])</f>
        <v>20789.281794113678</v>
      </c>
    </row>
    <row r="25" spans="2:8">
      <c r="B25">
        <v>16</v>
      </c>
      <c r="C25" s="7">
        <f>$C$6*単利[[#This Row],[年数'[年']]]</f>
        <v>0.8</v>
      </c>
      <c r="D25" s="6">
        <f>$C$5*(1+単利[[#This Row],[利息割合'[%']]])</f>
        <v>18000</v>
      </c>
      <c r="F25">
        <v>16</v>
      </c>
      <c r="G25" s="7">
        <f>POWER((1+$C$6),複利[[#This Row],[年数'[年']]])-1</f>
        <v>1.182874588381936</v>
      </c>
      <c r="H25" s="6">
        <f>$C$5*(1+複利[[#This Row],[利息割合'[%']]])</f>
        <v>21828.74588381936</v>
      </c>
    </row>
    <row r="26" spans="2:8">
      <c r="B26">
        <v>17</v>
      </c>
      <c r="C26" s="7">
        <f>$C$6*単利[[#This Row],[年数'[年']]]</f>
        <v>0.85000000000000009</v>
      </c>
      <c r="D26" s="6">
        <f>$C$5*(1+単利[[#This Row],[利息割合'[%']]])</f>
        <v>18500</v>
      </c>
      <c r="F26">
        <v>17</v>
      </c>
      <c r="G26" s="7">
        <f>POWER((1+$C$6),複利[[#This Row],[年数'[年']]])-1</f>
        <v>1.2920183178010332</v>
      </c>
      <c r="H26" s="6">
        <f>$C$5*(1+複利[[#This Row],[利息割合'[%']]])</f>
        <v>22920.183178010331</v>
      </c>
    </row>
    <row r="27" spans="2:8">
      <c r="B27">
        <v>18</v>
      </c>
      <c r="C27" s="7">
        <f>$C$6*単利[[#This Row],[年数'[年']]]</f>
        <v>0.9</v>
      </c>
      <c r="D27" s="6">
        <f>$C$5*(1+単利[[#This Row],[利息割合'[%']]])</f>
        <v>19000</v>
      </c>
      <c r="F27">
        <v>18</v>
      </c>
      <c r="G27" s="7">
        <f>POWER((1+$C$6),複利[[#This Row],[年数'[年']]])-1</f>
        <v>1.4066192336910848</v>
      </c>
      <c r="H27" s="6">
        <f>$C$5*(1+複利[[#This Row],[利息割合'[%']]])</f>
        <v>24066.192336910848</v>
      </c>
    </row>
    <row r="28" spans="2:8">
      <c r="B28">
        <v>19</v>
      </c>
      <c r="C28" s="7">
        <f>$C$6*単利[[#This Row],[年数'[年']]]</f>
        <v>0.95000000000000007</v>
      </c>
      <c r="D28" s="6">
        <f>$C$5*(1+単利[[#This Row],[利息割合'[%']]])</f>
        <v>19500</v>
      </c>
      <c r="F28">
        <v>19</v>
      </c>
      <c r="G28" s="7">
        <f>POWER((1+$C$6),複利[[#This Row],[年数'[年']]])-1</f>
        <v>1.526950195375639</v>
      </c>
      <c r="H28" s="6">
        <f>$C$5*(1+複利[[#This Row],[利息割合'[%']]])</f>
        <v>25269.501953756389</v>
      </c>
    </row>
    <row r="29" spans="2:8">
      <c r="B29">
        <v>20</v>
      </c>
      <c r="C29" s="7">
        <f>$C$6*単利[[#This Row],[年数'[年']]]</f>
        <v>1</v>
      </c>
      <c r="D29" s="6">
        <f>$C$5*(1+単利[[#This Row],[利息割合'[%']]])</f>
        <v>20000</v>
      </c>
      <c r="F29">
        <v>20</v>
      </c>
      <c r="G29" s="7">
        <f>POWER((1+$C$6),複利[[#This Row],[年数'[年']]])-1</f>
        <v>1.6532977051444209</v>
      </c>
      <c r="H29" s="6">
        <f>$C$5*(1+複利[[#This Row],[利息割合'[%']]])</f>
        <v>26532.97705144421</v>
      </c>
    </row>
    <row r="30" spans="2:8">
      <c r="B30">
        <v>21</v>
      </c>
      <c r="C30" s="7">
        <f>$C$6*単利[[#This Row],[年数'[年']]]</f>
        <v>1.05</v>
      </c>
      <c r="D30" s="6">
        <f>$C$5*(1+単利[[#This Row],[利息割合'[%']]])</f>
        <v>20500</v>
      </c>
      <c r="F30">
        <v>21</v>
      </c>
      <c r="G30" s="7">
        <f>POWER((1+$C$6),複利[[#This Row],[年数'[年']]])-1</f>
        <v>1.7859625904016418</v>
      </c>
      <c r="H30" s="6">
        <f>$C$5*(1+複利[[#This Row],[利息割合'[%']]])</f>
        <v>27859.625904016419</v>
      </c>
    </row>
    <row r="31" spans="2:8">
      <c r="B31">
        <v>22</v>
      </c>
      <c r="C31" s="7">
        <f>$C$6*単利[[#This Row],[年数'[年']]]</f>
        <v>1.1000000000000001</v>
      </c>
      <c r="D31" s="6">
        <f>$C$5*(1+単利[[#This Row],[利息割合'[%']]])</f>
        <v>21000</v>
      </c>
      <c r="F31">
        <v>22</v>
      </c>
      <c r="G31" s="7">
        <f>POWER((1+$C$6),複利[[#This Row],[年数'[年']]])-1</f>
        <v>1.9252607199217238</v>
      </c>
      <c r="H31" s="6">
        <f>$C$5*(1+複利[[#This Row],[利息割合'[%']]])</f>
        <v>29252.607199217236</v>
      </c>
    </row>
    <row r="32" spans="2:8">
      <c r="B32">
        <v>23</v>
      </c>
      <c r="C32" s="7">
        <f>$C$6*単利[[#This Row],[年数'[年']]]</f>
        <v>1.1500000000000001</v>
      </c>
      <c r="D32" s="6">
        <f>$C$5*(1+単利[[#This Row],[利息割合'[%']]])</f>
        <v>21500.000000000004</v>
      </c>
      <c r="F32">
        <v>23</v>
      </c>
      <c r="G32" s="7">
        <f>POWER((1+$C$6),複利[[#This Row],[年数'[年']]])-1</f>
        <v>2.0715237559178106</v>
      </c>
      <c r="H32" s="6">
        <f>$C$5*(1+複利[[#This Row],[利息割合'[%']]])</f>
        <v>30715.237559178106</v>
      </c>
    </row>
    <row r="33" spans="2:8">
      <c r="B33">
        <v>24</v>
      </c>
      <c r="C33" s="7">
        <f>$C$6*単利[[#This Row],[年数'[年']]]</f>
        <v>1.2000000000000002</v>
      </c>
      <c r="D33" s="6">
        <f>$C$5*(1+単利[[#This Row],[利息割合'[%']]])</f>
        <v>22000</v>
      </c>
      <c r="F33">
        <v>24</v>
      </c>
      <c r="G33" s="7">
        <f>POWER((1+$C$6),複利[[#This Row],[年数'[年']]])-1</f>
        <v>2.2250999437137007</v>
      </c>
      <c r="H33" s="6">
        <f>$C$5*(1+複利[[#This Row],[利息割合'[%']]])</f>
        <v>32250.999437137008</v>
      </c>
    </row>
    <row r="34" spans="2:8">
      <c r="B34">
        <v>25</v>
      </c>
      <c r="C34" s="7">
        <f>$C$6*単利[[#This Row],[年数'[年']]]</f>
        <v>1.25</v>
      </c>
      <c r="D34" s="6">
        <f>$C$5*(1+単利[[#This Row],[利息割合'[%']]])</f>
        <v>22500</v>
      </c>
      <c r="F34">
        <v>25</v>
      </c>
      <c r="G34" s="7">
        <f>POWER((1+$C$6),複利[[#This Row],[年数'[年']]])-1</f>
        <v>2.3863549408993858</v>
      </c>
      <c r="H34" s="6">
        <f>$C$5*(1+複利[[#This Row],[利息割合'[%']]])</f>
        <v>33863.549408993858</v>
      </c>
    </row>
    <row r="35" spans="2:8">
      <c r="B35">
        <v>26</v>
      </c>
      <c r="C35" s="7">
        <f>$C$6*単利[[#This Row],[年数'[年']]]</f>
        <v>1.3</v>
      </c>
      <c r="D35" s="6">
        <f>$C$5*(1+単利[[#This Row],[利息割合'[%']]])</f>
        <v>23000</v>
      </c>
      <c r="F35">
        <v>26</v>
      </c>
      <c r="G35" s="7">
        <f>POWER((1+$C$6),複利[[#This Row],[年数'[年']]])-1</f>
        <v>2.5556726879443552</v>
      </c>
      <c r="H35" s="6">
        <f>$C$5*(1+複利[[#This Row],[利息割合'[%']]])</f>
        <v>35556.726879443551</v>
      </c>
    </row>
    <row r="36" spans="2:8">
      <c r="B36">
        <v>27</v>
      </c>
      <c r="C36" s="7">
        <f>$C$6*単利[[#This Row],[年数'[年']]]</f>
        <v>1.35</v>
      </c>
      <c r="D36" s="6">
        <f>$C$5*(1+単利[[#This Row],[利息割合'[%']]])</f>
        <v>23500</v>
      </c>
      <c r="F36">
        <v>27</v>
      </c>
      <c r="G36" s="7">
        <f>POWER((1+$C$6),複利[[#This Row],[年数'[年']]])-1</f>
        <v>2.7334563223415733</v>
      </c>
      <c r="H36" s="6">
        <f>$C$5*(1+複利[[#This Row],[利息割合'[%']]])</f>
        <v>37334.563223415731</v>
      </c>
    </row>
    <row r="37" spans="2:8">
      <c r="B37">
        <v>28</v>
      </c>
      <c r="C37" s="7">
        <f>$C$6*単利[[#This Row],[年数'[年']]]</f>
        <v>1.4000000000000001</v>
      </c>
      <c r="D37" s="6">
        <f>$C$5*(1+単利[[#This Row],[利息割合'[%']]])</f>
        <v>24000.000000000004</v>
      </c>
      <c r="F37">
        <v>28</v>
      </c>
      <c r="G37" s="7">
        <f>POWER((1+$C$6),複利[[#This Row],[年数'[年']]])-1</f>
        <v>2.9201291384586514</v>
      </c>
      <c r="H37" s="6">
        <f>$C$5*(1+複利[[#This Row],[利息割合'[%']]])</f>
        <v>39201.291384586511</v>
      </c>
    </row>
    <row r="38" spans="2:8">
      <c r="B38">
        <v>29</v>
      </c>
      <c r="C38" s="7">
        <f>$C$6*単利[[#This Row],[年数'[年']]]</f>
        <v>1.4500000000000002</v>
      </c>
      <c r="D38" s="6">
        <f>$C$5*(1+単利[[#This Row],[利息割合'[%']]])</f>
        <v>24500</v>
      </c>
      <c r="F38">
        <v>29</v>
      </c>
      <c r="G38" s="7">
        <f>POWER((1+$C$6),複利[[#This Row],[年数'[年']]])-1</f>
        <v>3.1161355953815848</v>
      </c>
      <c r="H38" s="6">
        <f>$C$5*(1+複利[[#This Row],[利息割合'[%']]])</f>
        <v>41161.355953815852</v>
      </c>
    </row>
    <row r="39" spans="2:8">
      <c r="B39">
        <v>30</v>
      </c>
      <c r="C39" s="7">
        <f>$C$6*単利[[#This Row],[年数'[年']]]</f>
        <v>1.5</v>
      </c>
      <c r="D39" s="6">
        <f>$C$5*(1+単利[[#This Row],[利息割合'[%']]])</f>
        <v>25000</v>
      </c>
      <c r="F39">
        <v>30</v>
      </c>
      <c r="G39" s="7">
        <f>POWER((1+$C$6),複利[[#This Row],[年数'[年']]])-1</f>
        <v>3.3219423751506625</v>
      </c>
      <c r="H39" s="6">
        <f>$C$5*(1+複利[[#This Row],[利息割合'[%']]])</f>
        <v>43219.423751506627</v>
      </c>
    </row>
    <row r="40" spans="2:8">
      <c r="B40">
        <v>31</v>
      </c>
      <c r="C40" s="7">
        <f>$C$6*単利[[#This Row],[年数'[年']]]</f>
        <v>1.55</v>
      </c>
      <c r="D40" s="6">
        <f>$C$5*(1+単利[[#This Row],[利息割合'[%']]])</f>
        <v>25500</v>
      </c>
      <c r="F40">
        <v>31</v>
      </c>
      <c r="G40" s="7">
        <f>POWER((1+$C$6),複利[[#This Row],[年数'[年']]])-1</f>
        <v>3.5380394939081974</v>
      </c>
      <c r="H40" s="6">
        <f>$C$5*(1+複利[[#This Row],[利息割合'[%']]])</f>
        <v>45380.394939081976</v>
      </c>
    </row>
    <row r="41" spans="2:8">
      <c r="B41">
        <v>32</v>
      </c>
      <c r="C41" s="7">
        <f>$C$6*単利[[#This Row],[年数'[年']]]</f>
        <v>1.6</v>
      </c>
      <c r="D41" s="6">
        <f>$C$5*(1+単利[[#This Row],[利息割合'[%']]])</f>
        <v>26000</v>
      </c>
      <c r="F41">
        <v>32</v>
      </c>
      <c r="G41" s="7">
        <f>POWER((1+$C$6),複利[[#This Row],[年数'[年']]])-1</f>
        <v>3.7649414686036069</v>
      </c>
      <c r="H41" s="6">
        <f>$C$5*(1+複利[[#This Row],[利息割合'[%']]])</f>
        <v>47649.414686036071</v>
      </c>
    </row>
    <row r="42" spans="2:8">
      <c r="B42">
        <v>33</v>
      </c>
      <c r="C42" s="7">
        <f>$C$6*単利[[#This Row],[年数'[年']]]</f>
        <v>1.6500000000000001</v>
      </c>
      <c r="D42" s="6">
        <f>$C$5*(1+単利[[#This Row],[利息割合'[%']]])</f>
        <v>26500.000000000004</v>
      </c>
      <c r="F42">
        <v>33</v>
      </c>
      <c r="G42" s="7">
        <f>POWER((1+$C$6),複利[[#This Row],[年数'[年']]])-1</f>
        <v>4.0031885420337874</v>
      </c>
      <c r="H42" s="6">
        <f>$C$5*(1+複利[[#This Row],[利息割合'[%']]])</f>
        <v>50031.885420337872</v>
      </c>
    </row>
    <row r="43" spans="2:8">
      <c r="B43">
        <v>34</v>
      </c>
      <c r="C43" s="7">
        <f>$C$6*単利[[#This Row],[年数'[年']]]</f>
        <v>1.7000000000000002</v>
      </c>
      <c r="D43" s="6">
        <f>$C$5*(1+単利[[#This Row],[利息割合'[%']]])</f>
        <v>27000</v>
      </c>
      <c r="F43">
        <v>34</v>
      </c>
      <c r="G43" s="7">
        <f>POWER((1+$C$6),複利[[#This Row],[年数'[年']]])-1</f>
        <v>4.2533479691354765</v>
      </c>
      <c r="H43" s="6">
        <f>$C$5*(1+複利[[#This Row],[利息割合'[%']]])</f>
        <v>52533.479691354769</v>
      </c>
    </row>
    <row r="44" spans="2:8">
      <c r="B44">
        <v>35</v>
      </c>
      <c r="C44" s="7">
        <f>$C$6*単利[[#This Row],[年数'[年']]]</f>
        <v>1.75</v>
      </c>
      <c r="D44" s="6">
        <f>$C$5*(1+単利[[#This Row],[利息割合'[%']]])</f>
        <v>27500</v>
      </c>
      <c r="F44">
        <v>35</v>
      </c>
      <c r="G44" s="7">
        <f>POWER((1+$C$6),複利[[#This Row],[年数'[年']]])-1</f>
        <v>4.5160153675922512</v>
      </c>
      <c r="H44" s="6">
        <f>$C$5*(1+複利[[#This Row],[利息割合'[%']]])</f>
        <v>55160.153675922513</v>
      </c>
    </row>
    <row r="45" spans="2:8">
      <c r="B45">
        <v>36</v>
      </c>
      <c r="C45" s="7">
        <f>$C$6*単利[[#This Row],[年数'[年']]]</f>
        <v>1.8</v>
      </c>
      <c r="D45" s="6">
        <f>$C$5*(1+単利[[#This Row],[利息割合'[%']]])</f>
        <v>28000</v>
      </c>
      <c r="F45">
        <v>36</v>
      </c>
      <c r="G45" s="7">
        <f>POWER((1+$C$6),複利[[#This Row],[年数'[年']]])-1</f>
        <v>4.791816135971863</v>
      </c>
      <c r="H45" s="6">
        <f>$C$5*(1+複利[[#This Row],[利息割合'[%']]])</f>
        <v>57918.16135971863</v>
      </c>
    </row>
    <row r="46" spans="2:8">
      <c r="B46">
        <v>37</v>
      </c>
      <c r="C46" s="7">
        <f>$C$6*単利[[#This Row],[年数'[年']]]</f>
        <v>1.85</v>
      </c>
      <c r="D46" s="6">
        <f>$C$5*(1+単利[[#This Row],[利息割合'[%']]])</f>
        <v>28500</v>
      </c>
      <c r="F46">
        <v>37</v>
      </c>
      <c r="G46" s="7">
        <f>POWER((1+$C$6),複利[[#This Row],[年数'[年']]])-1</f>
        <v>5.0814069427704567</v>
      </c>
      <c r="H46" s="6">
        <f>$C$5*(1+複利[[#This Row],[利息割合'[%']]])</f>
        <v>60814.06942770457</v>
      </c>
    </row>
    <row r="47" spans="2:8">
      <c r="B47">
        <v>38</v>
      </c>
      <c r="C47" s="7">
        <f>$C$6*単利[[#This Row],[年数'[年']]]</f>
        <v>1.9000000000000001</v>
      </c>
      <c r="D47" s="6">
        <f>$C$5*(1+単利[[#This Row],[利息割合'[%']]])</f>
        <v>29000.000000000004</v>
      </c>
      <c r="F47">
        <v>38</v>
      </c>
      <c r="G47" s="7">
        <f>POWER((1+$C$6),複利[[#This Row],[年数'[年']]])-1</f>
        <v>5.3854772899089784</v>
      </c>
      <c r="H47" s="6">
        <f>$C$5*(1+複利[[#This Row],[利息割合'[%']]])</f>
        <v>63854.772899089781</v>
      </c>
    </row>
    <row r="48" spans="2:8">
      <c r="B48">
        <v>39</v>
      </c>
      <c r="C48" s="7">
        <f>$C$6*単利[[#This Row],[年数'[年']]]</f>
        <v>1.9500000000000002</v>
      </c>
      <c r="D48" s="6">
        <f>$C$5*(1+単利[[#This Row],[利息割合'[%']]])</f>
        <v>29500</v>
      </c>
      <c r="F48">
        <v>39</v>
      </c>
      <c r="G48" s="7">
        <f>POWER((1+$C$6),複利[[#This Row],[年数'[年']]])-1</f>
        <v>5.7047511544044287</v>
      </c>
      <c r="H48" s="6">
        <f>$C$5*(1+複利[[#This Row],[利息割合'[%']]])</f>
        <v>67047.51154404429</v>
      </c>
    </row>
    <row r="49" spans="2:8">
      <c r="B49">
        <v>40</v>
      </c>
      <c r="C49" s="7">
        <f>$C$6*単利[[#This Row],[年数'[年']]]</f>
        <v>2</v>
      </c>
      <c r="D49" s="6">
        <f>$C$5*(1+単利[[#This Row],[利息割合'[%']]])</f>
        <v>30000</v>
      </c>
      <c r="F49">
        <v>40</v>
      </c>
      <c r="G49" s="7">
        <f>POWER((1+$C$6),複利[[#This Row],[年数'[年']]])-1</f>
        <v>6.0399887121246492</v>
      </c>
      <c r="H49" s="6">
        <f>$C$5*(1+複利[[#This Row],[利息割合'[%']]])</f>
        <v>70399.887121246487</v>
      </c>
    </row>
    <row r="50" spans="2:8">
      <c r="B50">
        <v>41</v>
      </c>
      <c r="C50" s="7">
        <f>$C$6*単利[[#This Row],[年数'[年']]]</f>
        <v>2.0500000000000003</v>
      </c>
      <c r="D50" s="6">
        <f>$C$5*(1+単利[[#This Row],[利息割合'[%']]])</f>
        <v>30500.000000000004</v>
      </c>
      <c r="F50">
        <v>41</v>
      </c>
      <c r="G50" s="7">
        <f>POWER((1+$C$6),複利[[#This Row],[年数'[年']]])-1</f>
        <v>6.3919881477308822</v>
      </c>
      <c r="H50" s="6">
        <f>$C$5*(1+複利[[#This Row],[利息割合'[%']]])</f>
        <v>73919.881477308823</v>
      </c>
    </row>
    <row r="51" spans="2:8">
      <c r="B51">
        <v>42</v>
      </c>
      <c r="C51" s="7">
        <f>$C$6*単利[[#This Row],[年数'[年']]]</f>
        <v>2.1</v>
      </c>
      <c r="D51" s="6">
        <f>$C$5*(1+単利[[#This Row],[利息割合'[%']]])</f>
        <v>31000</v>
      </c>
      <c r="F51">
        <v>42</v>
      </c>
      <c r="G51" s="7">
        <f>POWER((1+$C$6),複利[[#This Row],[年数'[年']]])-1</f>
        <v>6.7615875551174263</v>
      </c>
      <c r="H51" s="6">
        <f>$C$5*(1+複利[[#This Row],[利息割合'[%']]])</f>
        <v>77615.875551174264</v>
      </c>
    </row>
    <row r="52" spans="2:8">
      <c r="B52">
        <v>43</v>
      </c>
      <c r="C52" s="7">
        <f>$C$6*単利[[#This Row],[年数'[年']]]</f>
        <v>2.15</v>
      </c>
      <c r="D52" s="6">
        <f>$C$5*(1+単利[[#This Row],[利息割合'[%']]])</f>
        <v>31500</v>
      </c>
      <c r="F52">
        <v>43</v>
      </c>
      <c r="G52" s="7">
        <f>POWER((1+$C$6),複利[[#This Row],[年数'[年']]])-1</f>
        <v>7.1496669328732985</v>
      </c>
      <c r="H52" s="6">
        <f>$C$5*(1+複利[[#This Row],[利息割合'[%']]])</f>
        <v>81496.669328732984</v>
      </c>
    </row>
    <row r="53" spans="2:8">
      <c r="B53">
        <v>44</v>
      </c>
      <c r="C53" s="7">
        <f>$C$6*単利[[#This Row],[年数'[年']]]</f>
        <v>2.2000000000000002</v>
      </c>
      <c r="D53" s="6">
        <f>$C$5*(1+単利[[#This Row],[利息割合'[%']]])</f>
        <v>32000</v>
      </c>
      <c r="F53">
        <v>44</v>
      </c>
      <c r="G53" s="7">
        <f>POWER((1+$C$6),複利[[#This Row],[年数'[年']]])-1</f>
        <v>7.5571502795169625</v>
      </c>
      <c r="H53" s="6">
        <f>$C$5*(1+複利[[#This Row],[利息割合'[%']]])</f>
        <v>85571.502795169625</v>
      </c>
    </row>
    <row r="54" spans="2:8">
      <c r="B54">
        <v>45</v>
      </c>
      <c r="C54" s="7">
        <f>$C$6*単利[[#This Row],[年数'[年']]]</f>
        <v>2.25</v>
      </c>
      <c r="D54" s="6">
        <f>$C$5*(1+単利[[#This Row],[利息割合'[%']]])</f>
        <v>32500</v>
      </c>
      <c r="F54">
        <v>45</v>
      </c>
      <c r="G54" s="7">
        <f>POWER((1+$C$6),複利[[#This Row],[年数'[年']]])-1</f>
        <v>7.9850077934928123</v>
      </c>
      <c r="H54" s="6">
        <f>$C$5*(1+複利[[#This Row],[利息割合'[%']]])</f>
        <v>89850.077934928122</v>
      </c>
    </row>
    <row r="55" spans="2:8">
      <c r="B55">
        <v>46</v>
      </c>
      <c r="C55" s="7">
        <f>$C$6*単利[[#This Row],[年数'[年']]]</f>
        <v>2.3000000000000003</v>
      </c>
      <c r="D55" s="6">
        <f>$C$5*(1+単利[[#This Row],[利息割合'[%']]])</f>
        <v>33000</v>
      </c>
      <c r="F55">
        <v>46</v>
      </c>
      <c r="G55" s="7">
        <f>POWER((1+$C$6),複利[[#This Row],[年数'[年']]])-1</f>
        <v>8.4342581831674508</v>
      </c>
      <c r="H55" s="6">
        <f>$C$5*(1+複利[[#This Row],[利息割合'[%']]])</f>
        <v>94342.581831674514</v>
      </c>
    </row>
    <row r="56" spans="2:8">
      <c r="B56">
        <v>47</v>
      </c>
      <c r="C56" s="7">
        <f>$C$6*単利[[#This Row],[年数'[年']]]</f>
        <v>2.35</v>
      </c>
      <c r="D56" s="6">
        <f>$C$5*(1+単利[[#This Row],[利息割合'[%']]])</f>
        <v>33500</v>
      </c>
      <c r="F56">
        <v>47</v>
      </c>
      <c r="G56" s="7">
        <f>POWER((1+$C$6),複利[[#This Row],[年数'[年']]])-1</f>
        <v>8.9059710923258262</v>
      </c>
      <c r="H56" s="6">
        <f>$C$5*(1+複利[[#This Row],[利息割合'[%']]])</f>
        <v>99059.710923258259</v>
      </c>
    </row>
    <row r="57" spans="2:8">
      <c r="B57">
        <v>48</v>
      </c>
      <c r="C57" s="7">
        <f>$C$6*単利[[#This Row],[年数'[年']]]</f>
        <v>2.4000000000000004</v>
      </c>
      <c r="D57" s="6">
        <f>$C$5*(1+単利[[#This Row],[利息割合'[%']]])</f>
        <v>34000</v>
      </c>
      <c r="F57">
        <v>48</v>
      </c>
      <c r="G57" s="7">
        <f>POWER((1+$C$6),複利[[#This Row],[年数'[年']]])-1</f>
        <v>9.4012696469421169</v>
      </c>
      <c r="H57" s="6">
        <f>$C$5*(1+複利[[#This Row],[利息割合'[%']]])</f>
        <v>104012.69646942116</v>
      </c>
    </row>
    <row r="58" spans="2:8">
      <c r="B58">
        <v>49</v>
      </c>
      <c r="C58" s="7">
        <f>$C$6*単利[[#This Row],[年数'[年']]]</f>
        <v>2.4500000000000002</v>
      </c>
      <c r="D58" s="6">
        <f>$C$5*(1+単利[[#This Row],[利息割合'[%']]])</f>
        <v>34500</v>
      </c>
      <c r="F58">
        <v>49</v>
      </c>
      <c r="G58" s="7">
        <f>POWER((1+$C$6),複利[[#This Row],[年数'[年']]])-1</f>
        <v>9.9213331292892235</v>
      </c>
      <c r="H58" s="6">
        <f>$C$5*(1+複利[[#This Row],[利息割合'[%']]])</f>
        <v>109213.33129289224</v>
      </c>
    </row>
    <row r="59" spans="2:8">
      <c r="B59">
        <v>50</v>
      </c>
      <c r="C59" s="7">
        <f>$C$6*単利[[#This Row],[年数'[年']]]</f>
        <v>2.5</v>
      </c>
      <c r="D59" s="6">
        <f>$C$5*(1+単利[[#This Row],[利息割合'[%']]])</f>
        <v>35000</v>
      </c>
      <c r="F59">
        <v>50</v>
      </c>
      <c r="G59" s="7">
        <f>POWER((1+$C$6),複利[[#This Row],[年数'[年']]])-1</f>
        <v>10.467399785753685</v>
      </c>
      <c r="H59" s="6">
        <f>$C$5*(1+複利[[#This Row],[利息割合'[%']]])</f>
        <v>114673.99785753684</v>
      </c>
    </row>
  </sheetData>
  <phoneticPr fontId="1"/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金利計算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2024-10-15T02:19:37Z</dcterms:modified>
</cp:coreProperties>
</file>